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Manuela\Desktop\"/>
    </mc:Choice>
  </mc:AlternateContent>
  <xr:revisionPtr revIDLastSave="0" documentId="13_ncr:1_{995477EC-5C1A-49B5-B4C0-D8792B824A5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G309" i="9"/>
  <c r="F309" i="9"/>
  <c r="B309" i="9"/>
  <c r="F308" i="9"/>
  <c r="H307" i="9"/>
  <c r="G307" i="9"/>
  <c r="F307" i="9"/>
  <c r="H306" i="9"/>
  <c r="G306" i="9"/>
  <c r="E306" i="9" s="1"/>
  <c r="B306" i="9" s="1"/>
  <c r="F306" i="9"/>
  <c r="H305" i="9"/>
  <c r="E305" i="9" s="1"/>
  <c r="B305" i="9" s="1"/>
  <c r="G305" i="9"/>
  <c r="F305" i="9"/>
  <c r="H304" i="9"/>
  <c r="G304" i="9"/>
  <c r="E304" i="9" s="1"/>
  <c r="B304" i="9" s="1"/>
  <c r="F304" i="9"/>
  <c r="H303" i="9"/>
  <c r="G303" i="9"/>
  <c r="F303" i="9"/>
  <c r="H302" i="9"/>
  <c r="G302" i="9"/>
  <c r="E302" i="9" s="1"/>
  <c r="B302" i="9" s="1"/>
  <c r="F302" i="9"/>
  <c r="H301" i="9"/>
  <c r="E301" i="9" s="1"/>
  <c r="B301" i="9" s="1"/>
  <c r="G301" i="9"/>
  <c r="F301" i="9"/>
  <c r="H300" i="9"/>
  <c r="G300" i="9"/>
  <c r="F300" i="9"/>
  <c r="H299" i="9"/>
  <c r="G299" i="9"/>
  <c r="F299" i="9"/>
  <c r="H298" i="9"/>
  <c r="G298" i="9"/>
  <c r="E298" i="9" s="1"/>
  <c r="B298" i="9" s="1"/>
  <c r="F298" i="9"/>
  <c r="H297" i="9"/>
  <c r="E297" i="9" s="1"/>
  <c r="B297" i="9" s="1"/>
  <c r="G297" i="9"/>
  <c r="F297" i="9"/>
  <c r="H296" i="9"/>
  <c r="G296" i="9"/>
  <c r="F296" i="9"/>
  <c r="H295" i="9"/>
  <c r="G295" i="9"/>
  <c r="F295" i="9"/>
  <c r="H294" i="9"/>
  <c r="G294" i="9"/>
  <c r="E294" i="9" s="1"/>
  <c r="B294" i="9" s="1"/>
  <c r="F294" i="9"/>
  <c r="H293" i="9"/>
  <c r="G293" i="9"/>
  <c r="F293" i="9"/>
  <c r="H292" i="9"/>
  <c r="G292" i="9"/>
  <c r="F292" i="9"/>
  <c r="F291" i="9"/>
  <c r="F290" i="9"/>
  <c r="H289" i="9"/>
  <c r="G289" i="9"/>
  <c r="F289" i="9"/>
  <c r="H288" i="9"/>
  <c r="G288" i="9"/>
  <c r="F288" i="9"/>
  <c r="H287" i="9"/>
  <c r="G287" i="9"/>
  <c r="F287" i="9"/>
  <c r="H286" i="9"/>
  <c r="G286" i="9"/>
  <c r="E286" i="9" s="1"/>
  <c r="F286" i="9"/>
  <c r="F285" i="9"/>
  <c r="H284" i="9"/>
  <c r="G284" i="9"/>
  <c r="F284" i="9"/>
  <c r="H283" i="9"/>
  <c r="G283" i="9"/>
  <c r="F283" i="9"/>
  <c r="E283" i="9"/>
  <c r="B283" i="9" s="1"/>
  <c r="H282" i="9"/>
  <c r="G282" i="9"/>
  <c r="F282" i="9"/>
  <c r="F281" i="9"/>
  <c r="F280" i="9"/>
  <c r="F279" i="9"/>
  <c r="F278" i="9"/>
  <c r="F276" i="9"/>
  <c r="L275" i="9"/>
  <c r="F275" i="9" s="1"/>
  <c r="H275" i="9"/>
  <c r="F274" i="9"/>
  <c r="I273" i="9"/>
  <c r="E273" i="9" s="1"/>
  <c r="B273" i="9" s="1"/>
  <c r="H273" i="9"/>
  <c r="F273" i="9"/>
  <c r="E272" i="9"/>
  <c r="M271" i="9"/>
  <c r="L271" i="9"/>
  <c r="F271" i="9" s="1"/>
  <c r="E271" i="9"/>
  <c r="M270" i="9"/>
  <c r="L270" i="9"/>
  <c r="F270" i="9" s="1"/>
  <c r="B270" i="9" s="1"/>
  <c r="E270" i="9"/>
  <c r="M269" i="9"/>
  <c r="L269" i="9"/>
  <c r="E269" i="9"/>
  <c r="M268" i="9"/>
  <c r="F268" i="9" s="1"/>
  <c r="L268" i="9"/>
  <c r="E268" i="9"/>
  <c r="B268" i="9"/>
  <c r="M267" i="9"/>
  <c r="L267" i="9"/>
  <c r="F267" i="9" s="1"/>
  <c r="E267" i="9"/>
  <c r="B267" i="9" s="1"/>
  <c r="M266" i="9"/>
  <c r="L266" i="9"/>
  <c r="F266" i="9" s="1"/>
  <c r="B266" i="9" s="1"/>
  <c r="E266" i="9"/>
  <c r="M265" i="9"/>
  <c r="L265" i="9"/>
  <c r="F265" i="9" s="1"/>
  <c r="E265" i="9"/>
  <c r="B265" i="9" s="1"/>
  <c r="M264" i="9"/>
  <c r="L264" i="9"/>
  <c r="F264" i="9"/>
  <c r="E264" i="9"/>
  <c r="M263" i="9"/>
  <c r="L263" i="9"/>
  <c r="F263" i="9" s="1"/>
  <c r="E263" i="9"/>
  <c r="M262" i="9"/>
  <c r="L262" i="9"/>
  <c r="F262" i="9" s="1"/>
  <c r="B262" i="9" s="1"/>
  <c r="E262" i="9"/>
  <c r="M261" i="9"/>
  <c r="L261" i="9"/>
  <c r="E261" i="9"/>
  <c r="M260" i="9"/>
  <c r="F260" i="9" s="1"/>
  <c r="B260" i="9" s="1"/>
  <c r="L260" i="9"/>
  <c r="E260" i="9"/>
  <c r="M259" i="9"/>
  <c r="L259" i="9"/>
  <c r="F259" i="9" s="1"/>
  <c r="E259" i="9"/>
  <c r="M258" i="9"/>
  <c r="L258" i="9"/>
  <c r="F258" i="9" s="1"/>
  <c r="B258" i="9" s="1"/>
  <c r="E258" i="9"/>
  <c r="M257" i="9"/>
  <c r="L257" i="9"/>
  <c r="F257" i="9" s="1"/>
  <c r="E257" i="9"/>
  <c r="B257" i="9" s="1"/>
  <c r="M256" i="9"/>
  <c r="L256" i="9"/>
  <c r="F256" i="9"/>
  <c r="B256" i="9" s="1"/>
  <c r="E256" i="9"/>
  <c r="M255" i="9"/>
  <c r="L255" i="9"/>
  <c r="F255" i="9" s="1"/>
  <c r="E255" i="9"/>
  <c r="M254" i="9"/>
  <c r="L254" i="9"/>
  <c r="F254" i="9" s="1"/>
  <c r="B254" i="9" s="1"/>
  <c r="E254" i="9"/>
  <c r="M253" i="9"/>
  <c r="L253" i="9"/>
  <c r="E253" i="9"/>
  <c r="M252" i="9"/>
  <c r="F252" i="9" s="1"/>
  <c r="L252" i="9"/>
  <c r="E252" i="9"/>
  <c r="B252" i="9"/>
  <c r="M251" i="9"/>
  <c r="L251" i="9"/>
  <c r="F251" i="9" s="1"/>
  <c r="E251" i="9"/>
  <c r="B251" i="9" s="1"/>
  <c r="M250" i="9"/>
  <c r="L250" i="9"/>
  <c r="F250" i="9" s="1"/>
  <c r="B250" i="9" s="1"/>
  <c r="E250" i="9"/>
  <c r="M249" i="9"/>
  <c r="L249" i="9"/>
  <c r="F249" i="9" s="1"/>
  <c r="E249" i="9"/>
  <c r="B249" i="9" s="1"/>
  <c r="M248" i="9"/>
  <c r="L248" i="9"/>
  <c r="F248" i="9"/>
  <c r="E248" i="9"/>
  <c r="M247" i="9"/>
  <c r="L247" i="9"/>
  <c r="F247" i="9" s="1"/>
  <c r="E247" i="9"/>
  <c r="M246" i="9"/>
  <c r="L246" i="9"/>
  <c r="F246" i="9" s="1"/>
  <c r="B246" i="9" s="1"/>
  <c r="E246" i="9"/>
  <c r="M245" i="9"/>
  <c r="L245" i="9"/>
  <c r="E245" i="9"/>
  <c r="M244" i="9"/>
  <c r="F244" i="9" s="1"/>
  <c r="B244" i="9" s="1"/>
  <c r="L244" i="9"/>
  <c r="E244" i="9"/>
  <c r="M243" i="9"/>
  <c r="L243" i="9"/>
  <c r="F243" i="9" s="1"/>
  <c r="E243" i="9"/>
  <c r="M242" i="9"/>
  <c r="L242" i="9"/>
  <c r="F242" i="9" s="1"/>
  <c r="B242" i="9" s="1"/>
  <c r="E242" i="9"/>
  <c r="M241" i="9"/>
  <c r="L241" i="9"/>
  <c r="E241" i="9"/>
  <c r="M240" i="9"/>
  <c r="L240" i="9"/>
  <c r="F240" i="9"/>
  <c r="B240" i="9" s="1"/>
  <c r="E240" i="9"/>
  <c r="M239" i="9"/>
  <c r="L239" i="9"/>
  <c r="F239" i="9" s="1"/>
  <c r="E239" i="9"/>
  <c r="M238" i="9"/>
  <c r="L238" i="9"/>
  <c r="F238" i="9" s="1"/>
  <c r="B238" i="9" s="1"/>
  <c r="E238" i="9"/>
  <c r="M237" i="9"/>
  <c r="L237" i="9"/>
  <c r="E237" i="9"/>
  <c r="M236" i="9"/>
  <c r="F236" i="9" s="1"/>
  <c r="L236" i="9"/>
  <c r="E236" i="9"/>
  <c r="B236" i="9"/>
  <c r="M235" i="9"/>
  <c r="L235" i="9"/>
  <c r="F235" i="9" s="1"/>
  <c r="E235" i="9"/>
  <c r="B235" i="9" s="1"/>
  <c r="M234" i="9"/>
  <c r="L234" i="9"/>
  <c r="F234" i="9" s="1"/>
  <c r="B234" i="9" s="1"/>
  <c r="E234" i="9"/>
  <c r="M233" i="9"/>
  <c r="L233" i="9"/>
  <c r="F233" i="9" s="1"/>
  <c r="E233" i="9"/>
  <c r="B233" i="9" s="1"/>
  <c r="M232" i="9"/>
  <c r="L232" i="9"/>
  <c r="F232" i="9"/>
  <c r="B232" i="9" s="1"/>
  <c r="E232" i="9"/>
  <c r="M231" i="9"/>
  <c r="L231" i="9"/>
  <c r="F231" i="9" s="1"/>
  <c r="E231" i="9"/>
  <c r="M230" i="9"/>
  <c r="L230" i="9"/>
  <c r="F230" i="9" s="1"/>
  <c r="B230" i="9" s="1"/>
  <c r="E230" i="9"/>
  <c r="M229" i="9"/>
  <c r="L229" i="9"/>
  <c r="E229" i="9"/>
  <c r="M228" i="9"/>
  <c r="F228" i="9" s="1"/>
  <c r="B228" i="9" s="1"/>
  <c r="L228" i="9"/>
  <c r="E228" i="9"/>
  <c r="M227" i="9"/>
  <c r="L227" i="9"/>
  <c r="F227" i="9" s="1"/>
  <c r="E227" i="9"/>
  <c r="M226" i="9"/>
  <c r="L226" i="9"/>
  <c r="F226" i="9" s="1"/>
  <c r="B226" i="9" s="1"/>
  <c r="E226" i="9"/>
  <c r="M225" i="9"/>
  <c r="L225" i="9"/>
  <c r="F225" i="9" s="1"/>
  <c r="E225" i="9"/>
  <c r="B225" i="9" s="1"/>
  <c r="M224" i="9"/>
  <c r="L224" i="9"/>
  <c r="F224" i="9"/>
  <c r="B224" i="9" s="1"/>
  <c r="E224" i="9"/>
  <c r="M223" i="9"/>
  <c r="L223" i="9"/>
  <c r="E223" i="9"/>
  <c r="M222" i="9"/>
  <c r="L222" i="9"/>
  <c r="F222" i="9" s="1"/>
  <c r="B222" i="9" s="1"/>
  <c r="E222" i="9"/>
  <c r="M221" i="9"/>
  <c r="L221" i="9"/>
  <c r="E221" i="9"/>
  <c r="M220" i="9"/>
  <c r="F220" i="9" s="1"/>
  <c r="B220" i="9" s="1"/>
  <c r="L220" i="9"/>
  <c r="E220" i="9"/>
  <c r="M219" i="9"/>
  <c r="L219" i="9"/>
  <c r="E219" i="9"/>
  <c r="M218" i="9"/>
  <c r="L218" i="9"/>
  <c r="E218" i="9"/>
  <c r="M217" i="9"/>
  <c r="L217" i="9"/>
  <c r="E217" i="9"/>
  <c r="M216" i="9"/>
  <c r="L216" i="9"/>
  <c r="F216" i="9"/>
  <c r="B216" i="9" s="1"/>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E157" i="9" s="1"/>
  <c r="B157" i="9" s="1"/>
  <c r="G157" i="9"/>
  <c r="F157" i="9"/>
  <c r="H156" i="9"/>
  <c r="G156" i="9"/>
  <c r="E156" i="9" s="1"/>
  <c r="B156" i="9" s="1"/>
  <c r="F156" i="9"/>
  <c r="H155" i="9"/>
  <c r="G155" i="9"/>
  <c r="E155" i="9" s="1"/>
  <c r="B155" i="9" s="1"/>
  <c r="F155" i="9"/>
  <c r="H154" i="9"/>
  <c r="G154" i="9"/>
  <c r="F154" i="9"/>
  <c r="E154" i="9"/>
  <c r="B154" i="9" s="1"/>
  <c r="H153" i="9"/>
  <c r="G153" i="9"/>
  <c r="F153" i="9"/>
  <c r="B153" i="9" s="1"/>
  <c r="E153" i="9"/>
  <c r="H152" i="9"/>
  <c r="G152" i="9"/>
  <c r="E152" i="9" s="1"/>
  <c r="B152" i="9" s="1"/>
  <c r="F152" i="9"/>
  <c r="H151" i="9"/>
  <c r="G151" i="9"/>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B145" i="9" s="1"/>
  <c r="H144" i="9"/>
  <c r="G144" i="9"/>
  <c r="E144" i="9" s="1"/>
  <c r="B144" i="9" s="1"/>
  <c r="F144" i="9"/>
  <c r="F143" i="9"/>
  <c r="H142" i="9"/>
  <c r="G142" i="9"/>
  <c r="F142" i="9"/>
  <c r="E142" i="9"/>
  <c r="B142" i="9" s="1"/>
  <c r="H141" i="9"/>
  <c r="G141" i="9"/>
  <c r="F141" i="9"/>
  <c r="E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E69" i="9" s="1"/>
  <c r="B69" i="9" s="1"/>
  <c r="G69" i="9"/>
  <c r="F69" i="9"/>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G50" i="9"/>
  <c r="F50" i="9"/>
  <c r="H49" i="9"/>
  <c r="G49" i="9"/>
  <c r="F49" i="9"/>
  <c r="E49" i="9"/>
  <c r="B49" i="9" s="1"/>
  <c r="H48" i="9"/>
  <c r="G48" i="9"/>
  <c r="F48" i="9"/>
  <c r="E48" i="9"/>
  <c r="H47" i="9"/>
  <c r="G47" i="9"/>
  <c r="F47" i="9"/>
  <c r="H46" i="9"/>
  <c r="G46" i="9"/>
  <c r="E46" i="9" s="1"/>
  <c r="B46" i="9" s="1"/>
  <c r="F46" i="9"/>
  <c r="H45" i="9"/>
  <c r="E45" i="9" s="1"/>
  <c r="B45" i="9" s="1"/>
  <c r="G45" i="9"/>
  <c r="F45" i="9"/>
  <c r="H44" i="9"/>
  <c r="G44" i="9"/>
  <c r="E44" i="9" s="1"/>
  <c r="B44" i="9" s="1"/>
  <c r="F44" i="9"/>
  <c r="H43" i="9"/>
  <c r="G43" i="9"/>
  <c r="E43" i="9" s="1"/>
  <c r="B43" i="9" s="1"/>
  <c r="F43" i="9"/>
  <c r="H42" i="9"/>
  <c r="E42" i="9" s="1"/>
  <c r="G42" i="9"/>
  <c r="F42" i="9"/>
  <c r="B42" i="9"/>
  <c r="H41" i="9"/>
  <c r="G41" i="9"/>
  <c r="F41" i="9"/>
  <c r="E41" i="9"/>
  <c r="B41" i="9" s="1"/>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G34" i="9"/>
  <c r="F34" i="9"/>
  <c r="B34" i="9"/>
  <c r="H33" i="9"/>
  <c r="G33" i="9"/>
  <c r="F33" i="9"/>
  <c r="H32" i="9"/>
  <c r="G32" i="9"/>
  <c r="F32" i="9"/>
  <c r="H31" i="9"/>
  <c r="G31" i="9"/>
  <c r="F31" i="9"/>
  <c r="H30" i="9"/>
  <c r="E30" i="9" s="1"/>
  <c r="B30" i="9" s="1"/>
  <c r="G30" i="9"/>
  <c r="F30" i="9"/>
  <c r="H29" i="9"/>
  <c r="G29" i="9"/>
  <c r="F29" i="9"/>
  <c r="E29" i="9"/>
  <c r="B29" i="9" s="1"/>
  <c r="H28" i="9"/>
  <c r="G28" i="9"/>
  <c r="E28" i="9" s="1"/>
  <c r="B28" i="9" s="1"/>
  <c r="F28" i="9"/>
  <c r="H27" i="9"/>
  <c r="G27" i="9"/>
  <c r="F27" i="9"/>
  <c r="H26" i="9"/>
  <c r="E26" i="9" s="1"/>
  <c r="G26" i="9"/>
  <c r="F26" i="9"/>
  <c r="B26" i="9"/>
  <c r="H25" i="9"/>
  <c r="G25" i="9"/>
  <c r="F25" i="9"/>
  <c r="E25" i="9"/>
  <c r="B25" i="9" s="1"/>
  <c r="H24" i="9"/>
  <c r="G24" i="9"/>
  <c r="E24" i="9" s="1"/>
  <c r="B24" i="9" s="1"/>
  <c r="F24" i="9"/>
  <c r="H23" i="9"/>
  <c r="G23" i="9"/>
  <c r="E23" i="9" s="1"/>
  <c r="B23" i="9" s="1"/>
  <c r="F23" i="9"/>
  <c r="H22" i="9"/>
  <c r="E22" i="9" s="1"/>
  <c r="B22" i="9" s="1"/>
  <c r="G22" i="9"/>
  <c r="F22" i="9"/>
  <c r="F21" i="9"/>
  <c r="F4" i="9"/>
  <c r="O3" i="9"/>
  <c r="G275" i="9" s="1"/>
  <c r="I3" i="9"/>
  <c r="H3" i="9"/>
  <c r="G3" i="9"/>
  <c r="D101" i="8"/>
  <c r="C1576" i="1" s="1"/>
  <c r="D95" i="8"/>
  <c r="D90" i="8"/>
  <c r="D85" i="8"/>
  <c r="D80" i="8"/>
  <c r="D75" i="8"/>
  <c r="D70" i="8"/>
  <c r="D65" i="8"/>
  <c r="D60" i="8"/>
  <c r="D55" i="8"/>
  <c r="D50" i="8"/>
  <c r="D44" i="8"/>
  <c r="D36" i="8"/>
  <c r="D26" i="8"/>
  <c r="D24" i="8" s="1"/>
  <c r="C1499" i="1" s="1"/>
  <c r="H1499" i="1" s="1"/>
  <c r="D18" i="8"/>
  <c r="D8" i="8"/>
  <c r="D6" i="8" s="1"/>
  <c r="C1481" i="1" s="1"/>
  <c r="H1481" i="1" s="1"/>
  <c r="E44" i="7"/>
  <c r="D44" i="7"/>
  <c r="E39" i="7"/>
  <c r="D39" i="7"/>
  <c r="D38" i="7" s="1"/>
  <c r="H31" i="3" s="1"/>
  <c r="E38" i="7"/>
  <c r="E30" i="7"/>
  <c r="D30" i="7"/>
  <c r="D22" i="7" s="1"/>
  <c r="C1453" i="1" s="1"/>
  <c r="E23" i="7"/>
  <c r="E22" i="7" s="1"/>
  <c r="D23"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D250" i="5"/>
  <c r="F249" i="5"/>
  <c r="F248" i="5"/>
  <c r="F247" i="5"/>
  <c r="E246" i="5"/>
  <c r="D246" i="5"/>
  <c r="C1223" i="1" s="1"/>
  <c r="F244" i="5"/>
  <c r="F243" i="5"/>
  <c r="E242" i="5"/>
  <c r="D242" i="5"/>
  <c r="F242" i="5" s="1"/>
  <c r="F241" i="5"/>
  <c r="F240" i="5"/>
  <c r="E239" i="5"/>
  <c r="E238" i="5" s="1"/>
  <c r="D239" i="5"/>
  <c r="D238" i="5"/>
  <c r="C1215" i="1" s="1"/>
  <c r="F236" i="5"/>
  <c r="F235" i="5"/>
  <c r="E234" i="5"/>
  <c r="D234" i="5"/>
  <c r="C1211" i="1"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E78" i="5"/>
  <c r="D78" i="5"/>
  <c r="F77" i="5"/>
  <c r="F76" i="5"/>
  <c r="F75" i="5"/>
  <c r="F74" i="5"/>
  <c r="F73" i="5"/>
  <c r="F72" i="5"/>
  <c r="F71" i="5"/>
  <c r="E70" i="5"/>
  <c r="D70" i="5"/>
  <c r="C1048" i="1" s="1"/>
  <c r="E69" i="5"/>
  <c r="D1047" i="1" s="1"/>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997" i="1"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F418" i="4"/>
  <c r="E418" i="4"/>
  <c r="D418" i="4"/>
  <c r="F417" i="4"/>
  <c r="E417" i="4"/>
  <c r="D412" i="1" s="1"/>
  <c r="D417" i="4"/>
  <c r="E416" i="4"/>
  <c r="D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E210" i="4"/>
  <c r="D206"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E163" i="4" s="1"/>
  <c r="D159" i="1" s="1"/>
  <c r="D177" i="4"/>
  <c r="F176" i="4"/>
  <c r="F175" i="4"/>
  <c r="F174" i="4"/>
  <c r="F173" i="4"/>
  <c r="F172" i="4"/>
  <c r="F171" i="4"/>
  <c r="F170" i="4"/>
  <c r="E169" i="4"/>
  <c r="F169" i="4" s="1"/>
  <c r="D169" i="4"/>
  <c r="F168" i="4"/>
  <c r="F167" i="4"/>
  <c r="F166" i="4"/>
  <c r="F165" i="4"/>
  <c r="F164" i="4"/>
  <c r="E164" i="4"/>
  <c r="D164" i="4"/>
  <c r="D163" i="4"/>
  <c r="F162" i="4"/>
  <c r="F161" i="4"/>
  <c r="F160" i="4"/>
  <c r="E159" i="4"/>
  <c r="D155" i="1" s="1"/>
  <c r="D159" i="4"/>
  <c r="F158" i="4"/>
  <c r="F157" i="4"/>
  <c r="F156" i="4"/>
  <c r="F155" i="4"/>
  <c r="F154" i="4"/>
  <c r="E153" i="4"/>
  <c r="D153" i="4"/>
  <c r="D152" i="4"/>
  <c r="F150" i="4"/>
  <c r="F149" i="4"/>
  <c r="F148" i="4"/>
  <c r="F147" i="4"/>
  <c r="F146" i="4"/>
  <c r="F145" i="4"/>
  <c r="F144" i="4"/>
  <c r="F143" i="4"/>
  <c r="F142" i="4"/>
  <c r="F141" i="4"/>
  <c r="F140" i="4"/>
  <c r="E140" i="4"/>
  <c r="E139" i="4" s="1"/>
  <c r="D140" i="4"/>
  <c r="D139" i="4"/>
  <c r="F139" i="4" s="1"/>
  <c r="F138" i="4"/>
  <c r="F137" i="4"/>
  <c r="F136" i="4"/>
  <c r="F135" i="4"/>
  <c r="E134" i="4"/>
  <c r="D134" i="4"/>
  <c r="E133" i="4"/>
  <c r="D129" i="1" s="1"/>
  <c r="F132" i="4"/>
  <c r="F131" i="4"/>
  <c r="F130" i="4"/>
  <c r="F129" i="4"/>
  <c r="E128" i="4"/>
  <c r="F128" i="4" s="1"/>
  <c r="D128" i="4"/>
  <c r="F127" i="4"/>
  <c r="F126" i="4"/>
  <c r="F125" i="4"/>
  <c r="E125" i="4"/>
  <c r="D125" i="4"/>
  <c r="E124" i="4"/>
  <c r="F124" i="4" s="1"/>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7" i="1"/>
  <c r="C1577" i="1"/>
  <c r="G1577" i="1" s="1"/>
  <c r="H1576" i="1"/>
  <c r="G1576" i="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C1551" i="1"/>
  <c r="H1551" i="1" s="1"/>
  <c r="C1550" i="1"/>
  <c r="H1549" i="1"/>
  <c r="G1549" i="1"/>
  <c r="C1549" i="1"/>
  <c r="H1548" i="1"/>
  <c r="G1548" i="1"/>
  <c r="C1548" i="1"/>
  <c r="C1547" i="1"/>
  <c r="C1546" i="1"/>
  <c r="H1545" i="1"/>
  <c r="C1545" i="1"/>
  <c r="G1545" i="1" s="1"/>
  <c r="H1544" i="1"/>
  <c r="G1544" i="1"/>
  <c r="C1544" i="1"/>
  <c r="C1543" i="1"/>
  <c r="C1542" i="1"/>
  <c r="H1541" i="1"/>
  <c r="G1541" i="1"/>
  <c r="C1541" i="1"/>
  <c r="H1540" i="1"/>
  <c r="G1540" i="1"/>
  <c r="C1540" i="1"/>
  <c r="G1539" i="1"/>
  <c r="C1539" i="1"/>
  <c r="H1539" i="1" s="1"/>
  <c r="C1538" i="1"/>
  <c r="H1537" i="1"/>
  <c r="C1537" i="1"/>
  <c r="G1537" i="1" s="1"/>
  <c r="H1536" i="1"/>
  <c r="G1536" i="1"/>
  <c r="C1536" i="1"/>
  <c r="G1535" i="1"/>
  <c r="C1535" i="1"/>
  <c r="H1535" i="1" s="1"/>
  <c r="C1534" i="1"/>
  <c r="H1533" i="1"/>
  <c r="C1533" i="1"/>
  <c r="G1533" i="1" s="1"/>
  <c r="H1532" i="1"/>
  <c r="G1532" i="1"/>
  <c r="C1532" i="1"/>
  <c r="G1531" i="1"/>
  <c r="C1531" i="1"/>
  <c r="H1531" i="1" s="1"/>
  <c r="C1530" i="1"/>
  <c r="H1529" i="1"/>
  <c r="C1529" i="1"/>
  <c r="G1529" i="1" s="1"/>
  <c r="H1528" i="1"/>
  <c r="G1528" i="1"/>
  <c r="C1528" i="1"/>
  <c r="G1527" i="1"/>
  <c r="C1527" i="1"/>
  <c r="H1527" i="1" s="1"/>
  <c r="C1526" i="1"/>
  <c r="H1525" i="1"/>
  <c r="C1525" i="1"/>
  <c r="G1525" i="1" s="1"/>
  <c r="C1523" i="1"/>
  <c r="C1522" i="1"/>
  <c r="H1521" i="1"/>
  <c r="C1521" i="1"/>
  <c r="G1521" i="1" s="1"/>
  <c r="H1520" i="1"/>
  <c r="G1520" i="1"/>
  <c r="C1520" i="1"/>
  <c r="C1519" i="1"/>
  <c r="H1516" i="1"/>
  <c r="G1516" i="1"/>
  <c r="C1516" i="1"/>
  <c r="C1515" i="1"/>
  <c r="H1515" i="1" s="1"/>
  <c r="C1514" i="1"/>
  <c r="C1513" i="1"/>
  <c r="H1513" i="1" s="1"/>
  <c r="H1512" i="1"/>
  <c r="C1512" i="1"/>
  <c r="G1512" i="1" s="1"/>
  <c r="H1511" i="1"/>
  <c r="G1511" i="1"/>
  <c r="C1511" i="1"/>
  <c r="C1510" i="1"/>
  <c r="C1509" i="1"/>
  <c r="H1509" i="1" s="1"/>
  <c r="H1508" i="1"/>
  <c r="C1508" i="1"/>
  <c r="G1508" i="1" s="1"/>
  <c r="C1507" i="1"/>
  <c r="H1507" i="1" s="1"/>
  <c r="C1506" i="1"/>
  <c r="C1505" i="1"/>
  <c r="H1505" i="1" s="1"/>
  <c r="C1504" i="1"/>
  <c r="G1504" i="1" s="1"/>
  <c r="H1503" i="1"/>
  <c r="C1503" i="1"/>
  <c r="G1503" i="1" s="1"/>
  <c r="C1502" i="1"/>
  <c r="C1501" i="1"/>
  <c r="H1501" i="1" s="1"/>
  <c r="H1500" i="1"/>
  <c r="C1500" i="1"/>
  <c r="G1500" i="1" s="1"/>
  <c r="G1499" i="1"/>
  <c r="C1498" i="1"/>
  <c r="C1497" i="1"/>
  <c r="H1497" i="1" s="1"/>
  <c r="H1496" i="1"/>
  <c r="C1496" i="1"/>
  <c r="G1496" i="1" s="1"/>
  <c r="H1495" i="1"/>
  <c r="G1495" i="1"/>
  <c r="C1495" i="1"/>
  <c r="C1494" i="1"/>
  <c r="C1493" i="1"/>
  <c r="H1493" i="1" s="1"/>
  <c r="C1492" i="1"/>
  <c r="G1492" i="1" s="1"/>
  <c r="H1491" i="1"/>
  <c r="G1491" i="1"/>
  <c r="C1491" i="1"/>
  <c r="C1490" i="1"/>
  <c r="C1489" i="1"/>
  <c r="H1489" i="1" s="1"/>
  <c r="H1488" i="1"/>
  <c r="C1488" i="1"/>
  <c r="G1488" i="1" s="1"/>
  <c r="H1487" i="1"/>
  <c r="G1487" i="1"/>
  <c r="C1487" i="1"/>
  <c r="C1486" i="1"/>
  <c r="C1485" i="1"/>
  <c r="H1485" i="1" s="1"/>
  <c r="C1484" i="1"/>
  <c r="G1484" i="1" s="1"/>
  <c r="C1482" i="1"/>
  <c r="H1480" i="1"/>
  <c r="C1480" i="1"/>
  <c r="D1479" i="1"/>
  <c r="C1479" i="1"/>
  <c r="G1478" i="1"/>
  <c r="D1478" i="1"/>
  <c r="C1478" i="1"/>
  <c r="J1478" i="1" s="1"/>
  <c r="D1477" i="1"/>
  <c r="C1477" i="1"/>
  <c r="G1476" i="1"/>
  <c r="D1476" i="1"/>
  <c r="C1476" i="1"/>
  <c r="J1476" i="1" s="1"/>
  <c r="G1475" i="1"/>
  <c r="D1475" i="1"/>
  <c r="C1475" i="1"/>
  <c r="H1475" i="1" s="1"/>
  <c r="D1474" i="1"/>
  <c r="C1474" i="1"/>
  <c r="G1473" i="1"/>
  <c r="D1473" i="1"/>
  <c r="C1473" i="1"/>
  <c r="J1473" i="1" s="1"/>
  <c r="D1472" i="1"/>
  <c r="C1472" i="1"/>
  <c r="G1471" i="1"/>
  <c r="D1471" i="1"/>
  <c r="C1471" i="1"/>
  <c r="J1471" i="1" s="1"/>
  <c r="G1470" i="1"/>
  <c r="D1470" i="1"/>
  <c r="C1470" i="1"/>
  <c r="H1470" i="1" s="1"/>
  <c r="G1469" i="1"/>
  <c r="D1469" i="1"/>
  <c r="C1469" i="1"/>
  <c r="H1469" i="1" s="1"/>
  <c r="D1468" i="1"/>
  <c r="C1468" i="1"/>
  <c r="G1467" i="1"/>
  <c r="D1467" i="1"/>
  <c r="C1467" i="1"/>
  <c r="J1467" i="1" s="1"/>
  <c r="D1466" i="1"/>
  <c r="C1466" i="1"/>
  <c r="G1465" i="1"/>
  <c r="D1465" i="1"/>
  <c r="C1465" i="1"/>
  <c r="J1465" i="1" s="1"/>
  <c r="D1464" i="1"/>
  <c r="C1464" i="1"/>
  <c r="G1463" i="1"/>
  <c r="D1463" i="1"/>
  <c r="C1463" i="1"/>
  <c r="J1463" i="1" s="1"/>
  <c r="D1462" i="1"/>
  <c r="C1462" i="1"/>
  <c r="D1461" i="1"/>
  <c r="C1461" i="1"/>
  <c r="G1460" i="1"/>
  <c r="D1460" i="1"/>
  <c r="C1460" i="1"/>
  <c r="J1460" i="1" s="1"/>
  <c r="D1459" i="1"/>
  <c r="C1459" i="1"/>
  <c r="G1458" i="1"/>
  <c r="D1458" i="1"/>
  <c r="C1458" i="1"/>
  <c r="J1458" i="1" s="1"/>
  <c r="D1457" i="1"/>
  <c r="C1457" i="1"/>
  <c r="D1456" i="1"/>
  <c r="C1456" i="1"/>
  <c r="J1456" i="1" s="1"/>
  <c r="D1455" i="1"/>
  <c r="C1455" i="1"/>
  <c r="D1454" i="1"/>
  <c r="C1454" i="1"/>
  <c r="D1453" i="1"/>
  <c r="G1452" i="1"/>
  <c r="D1452" i="1"/>
  <c r="C1452" i="1"/>
  <c r="J1452" i="1" s="1"/>
  <c r="D1451" i="1"/>
  <c r="C1451" i="1"/>
  <c r="G1450" i="1"/>
  <c r="D1450" i="1"/>
  <c r="C1450" i="1"/>
  <c r="J1450" i="1" s="1"/>
  <c r="D1449" i="1"/>
  <c r="C1449" i="1"/>
  <c r="G1448" i="1"/>
  <c r="D1448" i="1"/>
  <c r="C1448" i="1"/>
  <c r="J1448" i="1" s="1"/>
  <c r="D1447" i="1"/>
  <c r="C1447" i="1"/>
  <c r="G1446" i="1"/>
  <c r="D1446" i="1"/>
  <c r="C1446" i="1"/>
  <c r="J1446" i="1" s="1"/>
  <c r="H1445" i="1"/>
  <c r="D1445" i="1"/>
  <c r="C1445" i="1"/>
  <c r="G1445" i="1" s="1"/>
  <c r="J1444" i="1"/>
  <c r="D1444" i="1"/>
  <c r="C1444" i="1"/>
  <c r="H1443" i="1"/>
  <c r="D1443" i="1"/>
  <c r="C1443" i="1"/>
  <c r="G1443" i="1" s="1"/>
  <c r="I1443" i="1" s="1"/>
  <c r="J1442" i="1"/>
  <c r="D1442" i="1"/>
  <c r="C1442" i="1"/>
  <c r="H1441" i="1"/>
  <c r="D1441" i="1"/>
  <c r="C1441" i="1"/>
  <c r="G1441" i="1" s="1"/>
  <c r="J1440" i="1"/>
  <c r="D1440" i="1"/>
  <c r="C1440" i="1"/>
  <c r="H1439" i="1"/>
  <c r="D1439" i="1"/>
  <c r="C1439" i="1"/>
  <c r="G1439" i="1" s="1"/>
  <c r="I1439" i="1" s="1"/>
  <c r="H1438" i="1"/>
  <c r="D1438" i="1"/>
  <c r="C1438" i="1"/>
  <c r="G1438" i="1" s="1"/>
  <c r="H1437" i="1"/>
  <c r="D1437" i="1"/>
  <c r="C1437" i="1"/>
  <c r="G1437" i="1" s="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C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D1264" i="1"/>
  <c r="H1264" i="1" s="1"/>
  <c r="C1264"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D1250" i="1"/>
  <c r="H1250" i="1" s="1"/>
  <c r="C1250" i="1"/>
  <c r="H1249" i="1"/>
  <c r="D1249" i="1"/>
  <c r="C1249" i="1"/>
  <c r="G1249" i="1" s="1"/>
  <c r="D1248" i="1"/>
  <c r="C1248" i="1"/>
  <c r="D1247" i="1"/>
  <c r="C1247" i="1"/>
  <c r="D1246" i="1"/>
  <c r="C1246" i="1"/>
  <c r="H1245" i="1"/>
  <c r="D1245" i="1"/>
  <c r="C1245" i="1"/>
  <c r="G1245" i="1" s="1"/>
  <c r="D1244" i="1"/>
  <c r="C1244" i="1"/>
  <c r="H1244" i="1" s="1"/>
  <c r="D1243" i="1"/>
  <c r="C1243" i="1"/>
  <c r="D1242" i="1"/>
  <c r="C1242" i="1"/>
  <c r="H1241" i="1"/>
  <c r="D1241" i="1"/>
  <c r="C1241" i="1"/>
  <c r="G1241" i="1" s="1"/>
  <c r="D1240" i="1"/>
  <c r="H1240" i="1" s="1"/>
  <c r="C1240" i="1"/>
  <c r="D1239" i="1"/>
  <c r="C1239" i="1"/>
  <c r="D1238" i="1"/>
  <c r="C1238" i="1"/>
  <c r="D1237" i="1"/>
  <c r="C1237" i="1"/>
  <c r="G1237" i="1" s="1"/>
  <c r="D1236" i="1"/>
  <c r="H1236" i="1" s="1"/>
  <c r="C1236" i="1"/>
  <c r="C1235" i="1"/>
  <c r="D1234" i="1"/>
  <c r="C1234" i="1"/>
  <c r="H1233" i="1"/>
  <c r="D1233" i="1"/>
  <c r="C1233" i="1"/>
  <c r="G1233" i="1" s="1"/>
  <c r="D1232" i="1"/>
  <c r="H1232" i="1" s="1"/>
  <c r="C1232" i="1"/>
  <c r="D1231" i="1"/>
  <c r="C1231" i="1"/>
  <c r="D1230" i="1"/>
  <c r="C1230" i="1"/>
  <c r="H1229" i="1"/>
  <c r="D1229" i="1"/>
  <c r="C1229" i="1"/>
  <c r="G1229" i="1" s="1"/>
  <c r="D1228" i="1"/>
  <c r="C1228" i="1"/>
  <c r="H1228" i="1" s="1"/>
  <c r="D1227" i="1"/>
  <c r="D1226" i="1"/>
  <c r="H1226" i="1" s="1"/>
  <c r="C1226" i="1"/>
  <c r="H1225" i="1"/>
  <c r="D1225" i="1"/>
  <c r="C1225" i="1"/>
  <c r="G1225" i="1" s="1"/>
  <c r="D1224" i="1"/>
  <c r="C1224" i="1"/>
  <c r="H1221" i="1"/>
  <c r="D1221" i="1"/>
  <c r="C1221" i="1"/>
  <c r="G1221" i="1" s="1"/>
  <c r="D1220" i="1"/>
  <c r="C1220" i="1"/>
  <c r="D1219" i="1"/>
  <c r="C1219" i="1"/>
  <c r="D1218" i="1"/>
  <c r="H1218" i="1" s="1"/>
  <c r="C1218" i="1"/>
  <c r="D1217" i="1"/>
  <c r="C1217" i="1"/>
  <c r="D1216" i="1"/>
  <c r="D1213" i="1"/>
  <c r="H1213" i="1" s="1"/>
  <c r="C1213" i="1"/>
  <c r="D1212" i="1"/>
  <c r="H1212" i="1" s="1"/>
  <c r="C1212" i="1"/>
  <c r="D1211" i="1"/>
  <c r="D1210" i="1"/>
  <c r="C1210" i="1"/>
  <c r="H1209" i="1"/>
  <c r="D1209" i="1"/>
  <c r="C1209" i="1"/>
  <c r="G1209" i="1" s="1"/>
  <c r="D1208" i="1"/>
  <c r="H1208" i="1" s="1"/>
  <c r="C1208" i="1"/>
  <c r="D1207" i="1"/>
  <c r="C1207" i="1"/>
  <c r="D1206" i="1"/>
  <c r="C1206" i="1"/>
  <c r="H1205" i="1"/>
  <c r="D1205" i="1"/>
  <c r="C1205" i="1"/>
  <c r="G1205" i="1" s="1"/>
  <c r="D1204" i="1"/>
  <c r="C1204" i="1"/>
  <c r="H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C1065" i="1"/>
  <c r="G1064" i="1"/>
  <c r="D1064" i="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G1056" i="1"/>
  <c r="D1056" i="1"/>
  <c r="C1056" i="1"/>
  <c r="G1055" i="1"/>
  <c r="D1055" i="1"/>
  <c r="H1055" i="1" s="1"/>
  <c r="C1055" i="1"/>
  <c r="D1054" i="1"/>
  <c r="C1054" i="1"/>
  <c r="G1053" i="1"/>
  <c r="D1053" i="1"/>
  <c r="H1053" i="1" s="1"/>
  <c r="C1053" i="1"/>
  <c r="G1052" i="1"/>
  <c r="D1052" i="1"/>
  <c r="H1052" i="1" s="1"/>
  <c r="C1052" i="1"/>
  <c r="D1051" i="1"/>
  <c r="C1051" i="1"/>
  <c r="D1050" i="1"/>
  <c r="C1050" i="1"/>
  <c r="D1049" i="1"/>
  <c r="C1049" i="1"/>
  <c r="D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G729" i="1"/>
  <c r="D729" i="1"/>
  <c r="C729" i="1"/>
  <c r="H729" i="1" s="1"/>
  <c r="D728" i="1"/>
  <c r="C728" i="1"/>
  <c r="H728" i="1" s="1"/>
  <c r="D727" i="1"/>
  <c r="C727" i="1"/>
  <c r="H727" i="1" s="1"/>
  <c r="G726" i="1"/>
  <c r="D726" i="1"/>
  <c r="C726" i="1"/>
  <c r="H726" i="1" s="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D715" i="1"/>
  <c r="G715" i="1" s="1"/>
  <c r="C715" i="1"/>
  <c r="H714" i="1"/>
  <c r="G714" i="1"/>
  <c r="D714" i="1"/>
  <c r="C714" i="1"/>
  <c r="D713" i="1"/>
  <c r="H713" i="1" s="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H647" i="1" s="1"/>
  <c r="C647" i="1"/>
  <c r="H646" i="1"/>
  <c r="G646" i="1"/>
  <c r="D646" i="1"/>
  <c r="C646" i="1"/>
  <c r="C645" i="1"/>
  <c r="H644" i="1"/>
  <c r="D644" i="1"/>
  <c r="G644" i="1" s="1"/>
  <c r="C644" i="1"/>
  <c r="D643" i="1"/>
  <c r="G643" i="1" s="1"/>
  <c r="C643" i="1"/>
  <c r="H642" i="1"/>
  <c r="G642" i="1"/>
  <c r="D642" i="1"/>
  <c r="C642" i="1"/>
  <c r="H641" i="1"/>
  <c r="D641" i="1"/>
  <c r="G641" i="1" s="1"/>
  <c r="C641" i="1"/>
  <c r="C638" i="1"/>
  <c r="G632"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C412" i="1"/>
  <c r="C411" i="1"/>
  <c r="H406" i="1"/>
  <c r="D406" i="1"/>
  <c r="G406" i="1" s="1"/>
  <c r="C406" i="1"/>
  <c r="H405" i="1"/>
  <c r="D405" i="1"/>
  <c r="G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H369" i="1"/>
  <c r="G369" i="1"/>
  <c r="D369" i="1"/>
  <c r="C369" i="1"/>
  <c r="H368" i="1"/>
  <c r="G368" i="1"/>
  <c r="D368" i="1"/>
  <c r="C368" i="1"/>
  <c r="H367" i="1"/>
  <c r="G367" i="1"/>
  <c r="D367" i="1"/>
  <c r="C367" i="1"/>
  <c r="H366" i="1"/>
  <c r="G366" i="1"/>
  <c r="D366" i="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H290" i="1" s="1"/>
  <c r="C290" i="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G261" i="1" s="1"/>
  <c r="C261" i="1"/>
  <c r="H260" i="1"/>
  <c r="D260" i="1"/>
  <c r="G260" i="1" s="1"/>
  <c r="C260" i="1"/>
  <c r="H258" i="1"/>
  <c r="G258" i="1"/>
  <c r="D258" i="1"/>
  <c r="C258" i="1"/>
  <c r="D257" i="1"/>
  <c r="H257" i="1" s="1"/>
  <c r="C257" i="1"/>
  <c r="H256" i="1"/>
  <c r="G256" i="1"/>
  <c r="D256" i="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D189" i="1"/>
  <c r="G189" i="1" s="1"/>
  <c r="C189" i="1"/>
  <c r="H188" i="1"/>
  <c r="G188" i="1"/>
  <c r="D188" i="1"/>
  <c r="C188" i="1"/>
  <c r="H187" i="1"/>
  <c r="D187" i="1"/>
  <c r="G187" i="1" s="1"/>
  <c r="C187" i="1"/>
  <c r="H186" i="1"/>
  <c r="G186" i="1"/>
  <c r="D186" i="1"/>
  <c r="C186" i="1"/>
  <c r="H185" i="1"/>
  <c r="G185" i="1"/>
  <c r="D185" i="1"/>
  <c r="C185" i="1"/>
  <c r="D184" i="1"/>
  <c r="G184" i="1" s="1"/>
  <c r="C184" i="1"/>
  <c r="H183" i="1"/>
  <c r="G183" i="1"/>
  <c r="D183" i="1"/>
  <c r="C183" i="1"/>
  <c r="D182" i="1"/>
  <c r="H182" i="1" s="1"/>
  <c r="C182" i="1"/>
  <c r="D181" i="1"/>
  <c r="H181" i="1" s="1"/>
  <c r="C181" i="1"/>
  <c r="D180" i="1"/>
  <c r="H180" i="1" s="1"/>
  <c r="C180" i="1"/>
  <c r="D179" i="1"/>
  <c r="G179" i="1" s="1"/>
  <c r="C179" i="1"/>
  <c r="D178" i="1"/>
  <c r="H178" i="1" s="1"/>
  <c r="C178" i="1"/>
  <c r="D177" i="1"/>
  <c r="H177" i="1" s="1"/>
  <c r="C177" i="1"/>
  <c r="D176" i="1"/>
  <c r="H176" i="1" s="1"/>
  <c r="C176" i="1"/>
  <c r="D175" i="1"/>
  <c r="H175" i="1" s="1"/>
  <c r="C175" i="1"/>
  <c r="D174" i="1"/>
  <c r="G174" i="1" s="1"/>
  <c r="C174" i="1"/>
  <c r="C173" i="1"/>
  <c r="H172" i="1"/>
  <c r="G172" i="1"/>
  <c r="D172" i="1"/>
  <c r="C172" i="1"/>
  <c r="H171" i="1"/>
  <c r="G171" i="1"/>
  <c r="D171" i="1"/>
  <c r="C171" i="1"/>
  <c r="H170" i="1"/>
  <c r="G170" i="1"/>
  <c r="D170" i="1"/>
  <c r="C170" i="1"/>
  <c r="D169" i="1"/>
  <c r="H169" i="1" s="1"/>
  <c r="C169" i="1"/>
  <c r="D168" i="1"/>
  <c r="G168" i="1" s="1"/>
  <c r="C168" i="1"/>
  <c r="D167" i="1"/>
  <c r="H167" i="1" s="1"/>
  <c r="C167" i="1"/>
  <c r="H166" i="1"/>
  <c r="G166" i="1"/>
  <c r="D166" i="1"/>
  <c r="C166" i="1"/>
  <c r="D165" i="1"/>
  <c r="H165" i="1" s="1"/>
  <c r="C165" i="1"/>
  <c r="G164" i="1"/>
  <c r="D164" i="1"/>
  <c r="H164" i="1" s="1"/>
  <c r="C164" i="1"/>
  <c r="H163" i="1"/>
  <c r="G163" i="1"/>
  <c r="D163" i="1"/>
  <c r="C163" i="1"/>
  <c r="H162" i="1"/>
  <c r="G162" i="1"/>
  <c r="D162" i="1"/>
  <c r="C162" i="1"/>
  <c r="H161" i="1"/>
  <c r="G161" i="1"/>
  <c r="D161" i="1"/>
  <c r="C161" i="1"/>
  <c r="G160" i="1"/>
  <c r="D160" i="1"/>
  <c r="H160" i="1" s="1"/>
  <c r="C160" i="1"/>
  <c r="C159" i="1"/>
  <c r="H158" i="1"/>
  <c r="G158" i="1"/>
  <c r="D158" i="1"/>
  <c r="C158" i="1"/>
  <c r="H157" i="1"/>
  <c r="D157" i="1"/>
  <c r="G157" i="1" s="1"/>
  <c r="C157" i="1"/>
  <c r="H156" i="1"/>
  <c r="G156" i="1"/>
  <c r="D156" i="1"/>
  <c r="C156" i="1"/>
  <c r="C155" i="1"/>
  <c r="H154" i="1"/>
  <c r="G154" i="1"/>
  <c r="D154" i="1"/>
  <c r="C154" i="1"/>
  <c r="H153" i="1"/>
  <c r="G153" i="1"/>
  <c r="D153" i="1"/>
  <c r="C153" i="1"/>
  <c r="H152" i="1"/>
  <c r="G152" i="1"/>
  <c r="D152" i="1"/>
  <c r="C152" i="1"/>
  <c r="H151" i="1"/>
  <c r="G151" i="1"/>
  <c r="D151" i="1"/>
  <c r="C151" i="1"/>
  <c r="D150" i="1"/>
  <c r="H150" i="1" s="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G132" i="1" s="1"/>
  <c r="C132" i="1"/>
  <c r="D131" i="1"/>
  <c r="H131" i="1" s="1"/>
  <c r="C131" i="1"/>
  <c r="D130" i="1"/>
  <c r="H130" i="1" s="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G76" i="1"/>
  <c r="D76" i="1"/>
  <c r="H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7" i="9" l="1"/>
  <c r="B287" i="9" s="1"/>
  <c r="H1278" i="1"/>
  <c r="G1264" i="1"/>
  <c r="H1263" i="1"/>
  <c r="F259" i="5"/>
  <c r="H1237" i="1"/>
  <c r="E282" i="9"/>
  <c r="B282" i="9" s="1"/>
  <c r="E245" i="5"/>
  <c r="D1222" i="1" s="1"/>
  <c r="F250" i="5"/>
  <c r="C1227" i="1"/>
  <c r="D1223" i="1"/>
  <c r="G1223" i="1" s="1"/>
  <c r="F246" i="5"/>
  <c r="H1224" i="1"/>
  <c r="F239" i="5"/>
  <c r="G1217" i="1"/>
  <c r="C1216" i="1"/>
  <c r="H1216" i="1" s="1"/>
  <c r="H1217" i="1"/>
  <c r="G1213" i="1"/>
  <c r="H1056" i="1"/>
  <c r="H1064" i="1"/>
  <c r="F78" i="5"/>
  <c r="G1054" i="1"/>
  <c r="H1054" i="1"/>
  <c r="F35" i="5"/>
  <c r="F19" i="5"/>
  <c r="E12" i="5"/>
  <c r="D990" i="1" s="1"/>
  <c r="E33" i="9"/>
  <c r="B33" i="9" s="1"/>
  <c r="E288" i="9"/>
  <c r="B288" i="9" s="1"/>
  <c r="E296" i="9"/>
  <c r="B296" i="9" s="1"/>
  <c r="H1492" i="1"/>
  <c r="G1507" i="1"/>
  <c r="H1504" i="1"/>
  <c r="H1484" i="1"/>
  <c r="C1483" i="1"/>
  <c r="H1483" i="1" s="1"/>
  <c r="E114" i="6"/>
  <c r="I27" i="3" s="1"/>
  <c r="D1408" i="1"/>
  <c r="G1456" i="1"/>
  <c r="E300" i="9"/>
  <c r="B300" i="9" s="1"/>
  <c r="E27" i="9"/>
  <c r="B27" i="9" s="1"/>
  <c r="E32" i="9"/>
  <c r="B32" i="9" s="1"/>
  <c r="G719" i="1"/>
  <c r="G413" i="1"/>
  <c r="G290" i="1"/>
  <c r="H412" i="1"/>
  <c r="G412" i="1"/>
  <c r="H411" i="1"/>
  <c r="G411" i="1"/>
  <c r="E644" i="4"/>
  <c r="D638" i="1" s="1"/>
  <c r="H715" i="1"/>
  <c r="G713" i="1"/>
  <c r="F219" i="9"/>
  <c r="B219" i="9" s="1"/>
  <c r="G711" i="1"/>
  <c r="G670" i="1"/>
  <c r="G669" i="1"/>
  <c r="G668" i="1"/>
  <c r="G647" i="1"/>
  <c r="E275" i="9"/>
  <c r="B275" i="9" s="1"/>
  <c r="H643" i="1"/>
  <c r="D645" i="1"/>
  <c r="G378" i="1"/>
  <c r="G379" i="1"/>
  <c r="H371" i="1"/>
  <c r="G364" i="1"/>
  <c r="G365" i="1"/>
  <c r="G255" i="1"/>
  <c r="G257" i="1"/>
  <c r="F259" i="4"/>
  <c r="H206" i="1"/>
  <c r="G206" i="1"/>
  <c r="F210" i="4"/>
  <c r="E196" i="4"/>
  <c r="D192" i="1" s="1"/>
  <c r="H184" i="1"/>
  <c r="F223" i="9"/>
  <c r="B223" i="9" s="1"/>
  <c r="E47" i="9"/>
  <c r="B47" i="9" s="1"/>
  <c r="G182" i="1"/>
  <c r="G181" i="1"/>
  <c r="G180" i="1"/>
  <c r="H179" i="1"/>
  <c r="G178" i="1"/>
  <c r="G177" i="1"/>
  <c r="G176" i="1"/>
  <c r="D173" i="1"/>
  <c r="H173" i="1" s="1"/>
  <c r="G175" i="1"/>
  <c r="H174" i="1"/>
  <c r="G169" i="1"/>
  <c r="H168" i="1"/>
  <c r="G165" i="1"/>
  <c r="G167" i="1"/>
  <c r="H159" i="1"/>
  <c r="G159" i="1"/>
  <c r="G155" i="1"/>
  <c r="H155" i="1"/>
  <c r="E152" i="4"/>
  <c r="D148" i="1" s="1"/>
  <c r="G148" i="1" s="1"/>
  <c r="F159" i="4"/>
  <c r="E40" i="9"/>
  <c r="B40" i="9" s="1"/>
  <c r="F218" i="9"/>
  <c r="B218" i="9" s="1"/>
  <c r="H148" i="1"/>
  <c r="G150" i="1"/>
  <c r="F153" i="4"/>
  <c r="H149" i="1"/>
  <c r="H132" i="1"/>
  <c r="G130" i="1"/>
  <c r="G131" i="1"/>
  <c r="D120" i="1"/>
  <c r="D108" i="1"/>
  <c r="G79" i="1"/>
  <c r="G81" i="1"/>
  <c r="G73" i="1"/>
  <c r="G74" i="1"/>
  <c r="G66" i="1"/>
  <c r="E31" i="9"/>
  <c r="B31" i="9" s="1"/>
  <c r="G64" i="1"/>
  <c r="G65" i="1"/>
  <c r="H735" i="1"/>
  <c r="G735" i="1"/>
  <c r="H741" i="1"/>
  <c r="G741" i="1"/>
  <c r="H747" i="1"/>
  <c r="G747" i="1"/>
  <c r="H753" i="1"/>
  <c r="G753" i="1"/>
  <c r="H759" i="1"/>
  <c r="G759" i="1"/>
  <c r="H765" i="1"/>
  <c r="G765" i="1"/>
  <c r="H771" i="1"/>
  <c r="G771" i="1"/>
  <c r="H777" i="1"/>
  <c r="G777" i="1"/>
  <c r="H783" i="1"/>
  <c r="G783" i="1"/>
  <c r="H789" i="1"/>
  <c r="G789" i="1"/>
  <c r="H795" i="1"/>
  <c r="G795" i="1"/>
  <c r="H801" i="1"/>
  <c r="G801" i="1"/>
  <c r="H807" i="1"/>
  <c r="G807" i="1"/>
  <c r="H813" i="1"/>
  <c r="G813" i="1"/>
  <c r="H821" i="1"/>
  <c r="G821" i="1"/>
  <c r="H827" i="1"/>
  <c r="G827" i="1"/>
  <c r="H833" i="1"/>
  <c r="G833" i="1"/>
  <c r="H839" i="1"/>
  <c r="G839" i="1"/>
  <c r="H845" i="1"/>
  <c r="G845" i="1"/>
  <c r="H849" i="1"/>
  <c r="G849" i="1"/>
  <c r="H855" i="1"/>
  <c r="G855" i="1"/>
  <c r="H859" i="1"/>
  <c r="G859" i="1"/>
  <c r="H865" i="1"/>
  <c r="G865" i="1"/>
  <c r="H871" i="1"/>
  <c r="G871" i="1"/>
  <c r="H877" i="1"/>
  <c r="G877" i="1"/>
  <c r="H881" i="1"/>
  <c r="G881" i="1"/>
  <c r="H887" i="1"/>
  <c r="G887" i="1"/>
  <c r="H893" i="1"/>
  <c r="G893" i="1"/>
  <c r="H901" i="1"/>
  <c r="G901" i="1"/>
  <c r="H907" i="1"/>
  <c r="G907" i="1"/>
  <c r="H913" i="1"/>
  <c r="G913" i="1"/>
  <c r="H919" i="1"/>
  <c r="G919" i="1"/>
  <c r="H925" i="1"/>
  <c r="G925" i="1"/>
  <c r="H935" i="1"/>
  <c r="G935" i="1"/>
  <c r="H947" i="1"/>
  <c r="G947" i="1"/>
  <c r="H953" i="1"/>
  <c r="G953" i="1"/>
  <c r="H959" i="1"/>
  <c r="G959" i="1"/>
  <c r="H965" i="1"/>
  <c r="G965" i="1"/>
  <c r="H971" i="1"/>
  <c r="G971" i="1"/>
  <c r="H977" i="1"/>
  <c r="G977" i="1"/>
  <c r="H983" i="1"/>
  <c r="G983" i="1"/>
  <c r="H1050" i="1"/>
  <c r="G1050" i="1"/>
  <c r="H1075" i="1"/>
  <c r="G1075" i="1"/>
  <c r="H1081" i="1"/>
  <c r="G1081" i="1"/>
  <c r="H1087" i="1"/>
  <c r="G1087" i="1"/>
  <c r="H1091" i="1"/>
  <c r="G1091" i="1"/>
  <c r="H1097" i="1"/>
  <c r="G1097" i="1"/>
  <c r="H1103" i="1"/>
  <c r="G1103" i="1"/>
  <c r="H1109" i="1"/>
  <c r="G1109" i="1"/>
  <c r="H1117" i="1"/>
  <c r="G1117" i="1"/>
  <c r="H1123" i="1"/>
  <c r="G1123" i="1"/>
  <c r="H1129" i="1"/>
  <c r="G1129" i="1"/>
  <c r="H1135" i="1"/>
  <c r="G1135" i="1"/>
  <c r="H1141" i="1"/>
  <c r="G1141" i="1"/>
  <c r="H1147" i="1"/>
  <c r="G1147" i="1"/>
  <c r="H1490" i="1"/>
  <c r="G1490" i="1"/>
  <c r="H1523" i="1"/>
  <c r="G1523" i="1"/>
  <c r="E237" i="5"/>
  <c r="D1215" i="1"/>
  <c r="G1215" i="1" s="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I1458" i="1"/>
  <c r="H731" i="1"/>
  <c r="G731" i="1"/>
  <c r="H737" i="1"/>
  <c r="G737" i="1"/>
  <c r="H743" i="1"/>
  <c r="G743" i="1"/>
  <c r="H749" i="1"/>
  <c r="G749" i="1"/>
  <c r="H755" i="1"/>
  <c r="G755" i="1"/>
  <c r="H761" i="1"/>
  <c r="G761" i="1"/>
  <c r="H767" i="1"/>
  <c r="G767" i="1"/>
  <c r="H773" i="1"/>
  <c r="G773" i="1"/>
  <c r="H779" i="1"/>
  <c r="G779" i="1"/>
  <c r="H785" i="1"/>
  <c r="G785" i="1"/>
  <c r="H791" i="1"/>
  <c r="G791" i="1"/>
  <c r="H797" i="1"/>
  <c r="G797" i="1"/>
  <c r="H805" i="1"/>
  <c r="G805" i="1"/>
  <c r="H811" i="1"/>
  <c r="G811" i="1"/>
  <c r="H817" i="1"/>
  <c r="G817" i="1"/>
  <c r="H823" i="1"/>
  <c r="G823" i="1"/>
  <c r="H829" i="1"/>
  <c r="G829" i="1"/>
  <c r="H835" i="1"/>
  <c r="G835" i="1"/>
  <c r="H841" i="1"/>
  <c r="G841" i="1"/>
  <c r="H847" i="1"/>
  <c r="G847" i="1"/>
  <c r="H853" i="1"/>
  <c r="G853" i="1"/>
  <c r="H861" i="1"/>
  <c r="G861" i="1"/>
  <c r="H867" i="1"/>
  <c r="G867" i="1"/>
  <c r="H873" i="1"/>
  <c r="G873" i="1"/>
  <c r="H879" i="1"/>
  <c r="G879" i="1"/>
  <c r="H885" i="1"/>
  <c r="G885" i="1"/>
  <c r="H889" i="1"/>
  <c r="G889" i="1"/>
  <c r="H895" i="1"/>
  <c r="G895" i="1"/>
  <c r="H903" i="1"/>
  <c r="G903" i="1"/>
  <c r="H911" i="1"/>
  <c r="G911" i="1"/>
  <c r="H915" i="1"/>
  <c r="G915" i="1"/>
  <c r="H921" i="1"/>
  <c r="G921" i="1"/>
  <c r="H927" i="1"/>
  <c r="G927" i="1"/>
  <c r="H933" i="1"/>
  <c r="G933" i="1"/>
  <c r="H939" i="1"/>
  <c r="G939" i="1"/>
  <c r="H945" i="1"/>
  <c r="G945" i="1"/>
  <c r="H951" i="1"/>
  <c r="G951" i="1"/>
  <c r="H957" i="1"/>
  <c r="G957" i="1"/>
  <c r="H963" i="1"/>
  <c r="G963" i="1"/>
  <c r="H967" i="1"/>
  <c r="G967" i="1"/>
  <c r="H973" i="1"/>
  <c r="G973" i="1"/>
  <c r="H979" i="1"/>
  <c r="G979" i="1"/>
  <c r="H1077" i="1"/>
  <c r="G1077" i="1"/>
  <c r="H1085" i="1"/>
  <c r="G1085" i="1"/>
  <c r="H1093" i="1"/>
  <c r="G1093" i="1"/>
  <c r="H1101" i="1"/>
  <c r="G1101" i="1"/>
  <c r="H1107" i="1"/>
  <c r="G1107" i="1"/>
  <c r="H1113" i="1"/>
  <c r="G1113" i="1"/>
  <c r="H1121" i="1"/>
  <c r="G1121" i="1"/>
  <c r="H1127" i="1"/>
  <c r="G1127" i="1"/>
  <c r="H1133" i="1"/>
  <c r="G1133" i="1"/>
  <c r="H1139" i="1"/>
  <c r="G1139" i="1"/>
  <c r="H1143" i="1"/>
  <c r="G1143" i="1"/>
  <c r="H1149" i="1"/>
  <c r="G1149" i="1"/>
  <c r="H1514" i="1"/>
  <c r="G1514" i="1"/>
  <c r="E298" i="4"/>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49" i="1"/>
  <c r="G1049" i="1"/>
  <c r="H1051" i="1"/>
  <c r="G1051" i="1"/>
  <c r="D1167" i="1"/>
  <c r="H1169" i="1"/>
  <c r="G1169" i="1"/>
  <c r="H1171" i="1"/>
  <c r="G1171" i="1"/>
  <c r="H1173" i="1"/>
  <c r="G1173" i="1"/>
  <c r="H1175" i="1"/>
  <c r="G1175" i="1"/>
  <c r="H1177" i="1"/>
  <c r="G1177" i="1"/>
  <c r="H1179" i="1"/>
  <c r="G1179" i="1"/>
  <c r="H1181" i="1"/>
  <c r="G1181" i="1"/>
  <c r="G1211" i="1"/>
  <c r="H1211" i="1"/>
  <c r="G1227" i="1"/>
  <c r="H1227" i="1"/>
  <c r="G1243" i="1"/>
  <c r="H1243" i="1"/>
  <c r="H733" i="1"/>
  <c r="G733" i="1"/>
  <c r="H739" i="1"/>
  <c r="G739" i="1"/>
  <c r="H745" i="1"/>
  <c r="G745" i="1"/>
  <c r="H751" i="1"/>
  <c r="G751" i="1"/>
  <c r="H757" i="1"/>
  <c r="G757" i="1"/>
  <c r="H763" i="1"/>
  <c r="G763" i="1"/>
  <c r="H769" i="1"/>
  <c r="G769" i="1"/>
  <c r="H775" i="1"/>
  <c r="G775" i="1"/>
  <c r="H781" i="1"/>
  <c r="G781" i="1"/>
  <c r="H787" i="1"/>
  <c r="G787" i="1"/>
  <c r="H793" i="1"/>
  <c r="G793" i="1"/>
  <c r="H799" i="1"/>
  <c r="G799" i="1"/>
  <c r="H803" i="1"/>
  <c r="G803" i="1"/>
  <c r="H809" i="1"/>
  <c r="G809" i="1"/>
  <c r="H815" i="1"/>
  <c r="G815" i="1"/>
  <c r="H819" i="1"/>
  <c r="G819" i="1"/>
  <c r="H825" i="1"/>
  <c r="G825" i="1"/>
  <c r="H831" i="1"/>
  <c r="G831" i="1"/>
  <c r="H837" i="1"/>
  <c r="G837" i="1"/>
  <c r="H843" i="1"/>
  <c r="G843" i="1"/>
  <c r="H851" i="1"/>
  <c r="G851" i="1"/>
  <c r="H857" i="1"/>
  <c r="G857" i="1"/>
  <c r="H863" i="1"/>
  <c r="G863" i="1"/>
  <c r="H869" i="1"/>
  <c r="G869" i="1"/>
  <c r="H875" i="1"/>
  <c r="G875" i="1"/>
  <c r="H883" i="1"/>
  <c r="G883" i="1"/>
  <c r="H891" i="1"/>
  <c r="G891" i="1"/>
  <c r="H897" i="1"/>
  <c r="G897" i="1"/>
  <c r="H899" i="1"/>
  <c r="G899" i="1"/>
  <c r="H905" i="1"/>
  <c r="G905" i="1"/>
  <c r="H909" i="1"/>
  <c r="G909" i="1"/>
  <c r="H917" i="1"/>
  <c r="G917" i="1"/>
  <c r="H923" i="1"/>
  <c r="G923" i="1"/>
  <c r="H929" i="1"/>
  <c r="G929" i="1"/>
  <c r="H931" i="1"/>
  <c r="G931" i="1"/>
  <c r="H937" i="1"/>
  <c r="G937" i="1"/>
  <c r="H941" i="1"/>
  <c r="G941" i="1"/>
  <c r="H943" i="1"/>
  <c r="G943" i="1"/>
  <c r="H949" i="1"/>
  <c r="G949" i="1"/>
  <c r="H955" i="1"/>
  <c r="G955" i="1"/>
  <c r="H961" i="1"/>
  <c r="G961" i="1"/>
  <c r="H969" i="1"/>
  <c r="G969" i="1"/>
  <c r="H975" i="1"/>
  <c r="G975" i="1"/>
  <c r="H981" i="1"/>
  <c r="G981" i="1"/>
  <c r="H1048" i="1"/>
  <c r="G1048" i="1"/>
  <c r="H1079" i="1"/>
  <c r="G1079" i="1"/>
  <c r="H1083" i="1"/>
  <c r="G1083" i="1"/>
  <c r="H1089" i="1"/>
  <c r="G1089" i="1"/>
  <c r="H1095" i="1"/>
  <c r="G1095" i="1"/>
  <c r="H1099" i="1"/>
  <c r="G1099" i="1"/>
  <c r="H1105" i="1"/>
  <c r="G1105" i="1"/>
  <c r="H1111" i="1"/>
  <c r="G1111" i="1"/>
  <c r="H1115" i="1"/>
  <c r="G1115" i="1"/>
  <c r="H1119" i="1"/>
  <c r="G1119" i="1"/>
  <c r="H1125" i="1"/>
  <c r="G1125" i="1"/>
  <c r="H1131" i="1"/>
  <c r="G1131" i="1"/>
  <c r="H1137" i="1"/>
  <c r="G1137" i="1"/>
  <c r="H1145" i="1"/>
  <c r="G1145" i="1"/>
  <c r="H1151" i="1"/>
  <c r="G1151" i="1"/>
  <c r="H1547" i="1"/>
  <c r="G1547" i="1"/>
  <c r="G727"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124" i="1"/>
  <c r="H1134" i="1"/>
  <c r="H1155" i="1"/>
  <c r="G1155" i="1"/>
  <c r="H1157" i="1"/>
  <c r="G1157" i="1"/>
  <c r="H1159" i="1"/>
  <c r="G1159" i="1"/>
  <c r="H1161" i="1"/>
  <c r="G1161" i="1"/>
  <c r="H1163" i="1"/>
  <c r="G1163" i="1"/>
  <c r="H1165" i="1"/>
  <c r="G1165" i="1"/>
  <c r="H1184" i="1"/>
  <c r="G1184" i="1"/>
  <c r="H1186" i="1"/>
  <c r="G1186" i="1"/>
  <c r="H1188" i="1"/>
  <c r="G1188" i="1"/>
  <c r="H1190" i="1"/>
  <c r="G1190" i="1"/>
  <c r="H1192" i="1"/>
  <c r="G1192" i="1"/>
  <c r="H1194" i="1"/>
  <c r="G1194" i="1"/>
  <c r="H1196" i="1"/>
  <c r="G1196" i="1"/>
  <c r="H1220" i="1"/>
  <c r="G1231" i="1"/>
  <c r="H1231" i="1"/>
  <c r="G1247" i="1"/>
  <c r="H1247" i="1"/>
  <c r="H1479" i="1"/>
  <c r="G1479" i="1"/>
  <c r="J1479"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6" i="1"/>
  <c r="G1136" i="1"/>
  <c r="H1138" i="1"/>
  <c r="G1138" i="1"/>
  <c r="H1140" i="1"/>
  <c r="G1140" i="1"/>
  <c r="H1142" i="1"/>
  <c r="G1142" i="1"/>
  <c r="H1144" i="1"/>
  <c r="G1144" i="1"/>
  <c r="H1146" i="1"/>
  <c r="G1146" i="1"/>
  <c r="H1148" i="1"/>
  <c r="G1148" i="1"/>
  <c r="H1150" i="1"/>
  <c r="G1150" i="1"/>
  <c r="H1168" i="1"/>
  <c r="G1168" i="1"/>
  <c r="H1170" i="1"/>
  <c r="G1170" i="1"/>
  <c r="H1172" i="1"/>
  <c r="G1172" i="1"/>
  <c r="H1174" i="1"/>
  <c r="G1174" i="1"/>
  <c r="H1176" i="1"/>
  <c r="G1176" i="1"/>
  <c r="H1178" i="1"/>
  <c r="G1178" i="1"/>
  <c r="H1180" i="1"/>
  <c r="G1180" i="1"/>
  <c r="H1182" i="1"/>
  <c r="G1182" i="1"/>
  <c r="G1235" i="1"/>
  <c r="H1235" i="1"/>
  <c r="H1156" i="1"/>
  <c r="G1156" i="1"/>
  <c r="H1158" i="1"/>
  <c r="G1158" i="1"/>
  <c r="H1160" i="1"/>
  <c r="G1160" i="1"/>
  <c r="H1162" i="1"/>
  <c r="G1162" i="1"/>
  <c r="H1164" i="1"/>
  <c r="G1164" i="1"/>
  <c r="H1166" i="1"/>
  <c r="G1166" i="1"/>
  <c r="H1185" i="1"/>
  <c r="G1185" i="1"/>
  <c r="H1187" i="1"/>
  <c r="G1187" i="1"/>
  <c r="H1189" i="1"/>
  <c r="G1189" i="1"/>
  <c r="H1191" i="1"/>
  <c r="G1191" i="1"/>
  <c r="H1193" i="1"/>
  <c r="G1193" i="1"/>
  <c r="H1195" i="1"/>
  <c r="G1195" i="1"/>
  <c r="H1197" i="1"/>
  <c r="G1197" i="1"/>
  <c r="G1207" i="1"/>
  <c r="H1207" i="1"/>
  <c r="G1219" i="1"/>
  <c r="H1219" i="1"/>
  <c r="G1239" i="1"/>
  <c r="H1239" i="1"/>
  <c r="H1248" i="1"/>
  <c r="G1124" i="1"/>
  <c r="G1134" i="1"/>
  <c r="G1206" i="1"/>
  <c r="G1210" i="1"/>
  <c r="G1218" i="1"/>
  <c r="G1226" i="1"/>
  <c r="G1230" i="1"/>
  <c r="G1234" i="1"/>
  <c r="G1238" i="1"/>
  <c r="G1242" i="1"/>
  <c r="G1246" i="1"/>
  <c r="G1250" i="1"/>
  <c r="I1441" i="1"/>
  <c r="H1442" i="1"/>
  <c r="G1442" i="1"/>
  <c r="I1442" i="1" s="1"/>
  <c r="H1449" i="1"/>
  <c r="G1449" i="1"/>
  <c r="I1449" i="1" s="1"/>
  <c r="J1449" i="1"/>
  <c r="H1453" i="1"/>
  <c r="G1453" i="1"/>
  <c r="H1455" i="1"/>
  <c r="G1455" i="1"/>
  <c r="J1455" i="1"/>
  <c r="H1459" i="1"/>
  <c r="G1459" i="1"/>
  <c r="I1459" i="1" s="1"/>
  <c r="J1459" i="1"/>
  <c r="H1462" i="1"/>
  <c r="G1462" i="1"/>
  <c r="I1462" i="1" s="1"/>
  <c r="J1462" i="1"/>
  <c r="H1466" i="1"/>
  <c r="G1466" i="1"/>
  <c r="I1466" i="1" s="1"/>
  <c r="J1466" i="1"/>
  <c r="H1474" i="1"/>
  <c r="G1474" i="1"/>
  <c r="J1474" i="1"/>
  <c r="H1486" i="1"/>
  <c r="G1486" i="1"/>
  <c r="H1510" i="1"/>
  <c r="G1510" i="1"/>
  <c r="H1519" i="1"/>
  <c r="G1519" i="1"/>
  <c r="H1543" i="1"/>
  <c r="G1543" i="1"/>
  <c r="H308" i="9"/>
  <c r="E176" i="5"/>
  <c r="H30" i="3"/>
  <c r="D5" i="7"/>
  <c r="I1446" i="1"/>
  <c r="I1463" i="1"/>
  <c r="H1477" i="1"/>
  <c r="G1477" i="1"/>
  <c r="I1477" i="1" s="1"/>
  <c r="J1477" i="1"/>
  <c r="H1482" i="1"/>
  <c r="G1482" i="1"/>
  <c r="H1498" i="1"/>
  <c r="G1498" i="1"/>
  <c r="H1506" i="1"/>
  <c r="G1506" i="1"/>
  <c r="H1554" i="1"/>
  <c r="G1554" i="1"/>
  <c r="H1558" i="1"/>
  <c r="G1558" i="1"/>
  <c r="H1562" i="1"/>
  <c r="G1562" i="1"/>
  <c r="H1566" i="1"/>
  <c r="G1566" i="1"/>
  <c r="H1570" i="1"/>
  <c r="G1570" i="1"/>
  <c r="H1574" i="1"/>
  <c r="G1574" i="1"/>
  <c r="H1579" i="1"/>
  <c r="G1579" i="1"/>
  <c r="G1204" i="1"/>
  <c r="H1206" i="1"/>
  <c r="G1208" i="1"/>
  <c r="H1210" i="1"/>
  <c r="G1212" i="1"/>
  <c r="G1216" i="1"/>
  <c r="G1220" i="1"/>
  <c r="G1224" i="1"/>
  <c r="G1228" i="1"/>
  <c r="H1230" i="1"/>
  <c r="G1232" i="1"/>
  <c r="H1234" i="1"/>
  <c r="G1236" i="1"/>
  <c r="H1238" i="1"/>
  <c r="G1240" i="1"/>
  <c r="H1242" i="1"/>
  <c r="G1244" i="1"/>
  <c r="H1246" i="1"/>
  <c r="G1248" i="1"/>
  <c r="H1440" i="1"/>
  <c r="G1440" i="1"/>
  <c r="I1440" i="1" s="1"/>
  <c r="H1444" i="1"/>
  <c r="G1444" i="1"/>
  <c r="H1447" i="1"/>
  <c r="G1447" i="1"/>
  <c r="I1447" i="1" s="1"/>
  <c r="J1447" i="1"/>
  <c r="H1451" i="1"/>
  <c r="G1451" i="1"/>
  <c r="I1451" i="1" s="1"/>
  <c r="J1451" i="1"/>
  <c r="H1454" i="1"/>
  <c r="G1454" i="1"/>
  <c r="H1457" i="1"/>
  <c r="G1457" i="1"/>
  <c r="I1457" i="1" s="1"/>
  <c r="J1457" i="1"/>
  <c r="H1461" i="1"/>
  <c r="G1461" i="1"/>
  <c r="H1464" i="1"/>
  <c r="G1464" i="1"/>
  <c r="J1464" i="1"/>
  <c r="H1468" i="1"/>
  <c r="G1468" i="1"/>
  <c r="I1468" i="1" s="1"/>
  <c r="J1468" i="1"/>
  <c r="H1472" i="1"/>
  <c r="G1472" i="1"/>
  <c r="I1472" i="1" s="1"/>
  <c r="J1472" i="1"/>
  <c r="H1494" i="1"/>
  <c r="G1494" i="1"/>
  <c r="H1502" i="1"/>
  <c r="G1502" i="1"/>
  <c r="H1550" i="1"/>
  <c r="G1550" i="1"/>
  <c r="D1299" i="1"/>
  <c r="H1299" i="1" s="1"/>
  <c r="I24" i="3"/>
  <c r="E106" i="4"/>
  <c r="D102" i="1" s="1"/>
  <c r="F177" i="4"/>
  <c r="F216" i="4"/>
  <c r="D215" i="4"/>
  <c r="E263" i="4"/>
  <c r="D259" i="1" s="1"/>
  <c r="E363" i="4"/>
  <c r="E643" i="4"/>
  <c r="D637" i="1" s="1"/>
  <c r="E593" i="4"/>
  <c r="D587" i="1" s="1"/>
  <c r="D12" i="5"/>
  <c r="D7" i="5" s="1"/>
  <c r="F45" i="5"/>
  <c r="E68" i="5"/>
  <c r="F70" i="5"/>
  <c r="D69" i="5"/>
  <c r="D177" i="5"/>
  <c r="F180" i="5"/>
  <c r="F207" i="5"/>
  <c r="D206" i="5"/>
  <c r="H24" i="3"/>
  <c r="F5" i="6"/>
  <c r="E35" i="6"/>
  <c r="J1445" i="1"/>
  <c r="H1446" i="1"/>
  <c r="H1448" i="1"/>
  <c r="I1448" i="1" s="1"/>
  <c r="H1450" i="1"/>
  <c r="I1450" i="1" s="1"/>
  <c r="H1452" i="1"/>
  <c r="I1452" i="1" s="1"/>
  <c r="H1456" i="1"/>
  <c r="I1456" i="1" s="1"/>
  <c r="H1458" i="1"/>
  <c r="H1460" i="1"/>
  <c r="I1460" i="1" s="1"/>
  <c r="H1463" i="1"/>
  <c r="H1465" i="1"/>
  <c r="I1465" i="1" s="1"/>
  <c r="H1467" i="1"/>
  <c r="I1467" i="1" s="1"/>
  <c r="H1471" i="1"/>
  <c r="I1471" i="1" s="1"/>
  <c r="H1473" i="1"/>
  <c r="I1473" i="1" s="1"/>
  <c r="H1476" i="1"/>
  <c r="I1476" i="1" s="1"/>
  <c r="H1478" i="1"/>
  <c r="I1478" i="1" s="1"/>
  <c r="D50" i="4"/>
  <c r="D82" i="4"/>
  <c r="F134" i="4"/>
  <c r="D133" i="4"/>
  <c r="F163" i="4"/>
  <c r="D299" i="4"/>
  <c r="F304" i="4"/>
  <c r="E420" i="4"/>
  <c r="F460" i="4"/>
  <c r="D459" i="4"/>
  <c r="F234" i="5"/>
  <c r="D245" i="5"/>
  <c r="D237" i="5" s="1"/>
  <c r="F130" i="6"/>
  <c r="D129" i="6"/>
  <c r="J1439" i="1"/>
  <c r="J1441" i="1"/>
  <c r="J1443" i="1"/>
  <c r="G1481" i="1"/>
  <c r="G1485" i="1"/>
  <c r="G1489" i="1"/>
  <c r="G1493" i="1"/>
  <c r="G1497" i="1"/>
  <c r="G1501" i="1"/>
  <c r="G1505" i="1"/>
  <c r="G1509" i="1"/>
  <c r="G1513" i="1"/>
  <c r="G1515" i="1"/>
  <c r="H1526" i="1"/>
  <c r="G1526" i="1"/>
  <c r="H1530" i="1"/>
  <c r="G1530" i="1"/>
  <c r="H1534" i="1"/>
  <c r="G1534" i="1"/>
  <c r="H1538" i="1"/>
  <c r="G1538" i="1"/>
  <c r="G1551" i="1"/>
  <c r="F152" i="4"/>
  <c r="F202" i="4"/>
  <c r="D196" i="4"/>
  <c r="D351" i="4"/>
  <c r="F356" i="4"/>
  <c r="D363" i="4"/>
  <c r="F530" i="4"/>
  <c r="D529" i="4"/>
  <c r="F238" i="5"/>
  <c r="D42" i="8"/>
  <c r="D49" i="8"/>
  <c r="G1480" i="1"/>
  <c r="H1522" i="1"/>
  <c r="G1522" i="1"/>
  <c r="H1542" i="1"/>
  <c r="G1542" i="1"/>
  <c r="H1546" i="1"/>
  <c r="G1546" i="1"/>
  <c r="H1578" i="1"/>
  <c r="G1578" i="1"/>
  <c r="D7" i="4"/>
  <c r="E50" i="4"/>
  <c r="D46" i="1" s="1"/>
  <c r="E82" i="4"/>
  <c r="D78" i="1" s="1"/>
  <c r="D224" i="4"/>
  <c r="D151" i="4" s="1"/>
  <c r="E252" i="4"/>
  <c r="D248" i="1" s="1"/>
  <c r="F264" i="4"/>
  <c r="D263" i="4"/>
  <c r="E311" i="4"/>
  <c r="D306" i="1" s="1"/>
  <c r="D643" i="4"/>
  <c r="F416" i="4"/>
  <c r="E459" i="4"/>
  <c r="D453" i="1" s="1"/>
  <c r="D472" i="4"/>
  <c r="D484" i="4"/>
  <c r="D515" i="4"/>
  <c r="D567" i="4"/>
  <c r="D580" i="4"/>
  <c r="F585" i="4"/>
  <c r="F594" i="4"/>
  <c r="D593" i="4"/>
  <c r="F8" i="5"/>
  <c r="E87" i="5"/>
  <c r="D1065" i="1" s="1"/>
  <c r="D190" i="5"/>
  <c r="F36" i="6"/>
  <c r="D35" i="6"/>
  <c r="F122" i="6"/>
  <c r="D114" i="6"/>
  <c r="E5" i="7"/>
  <c r="B48" i="9"/>
  <c r="B52" i="9"/>
  <c r="B60" i="9"/>
  <c r="B68"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L213" i="9"/>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M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I10" i="9"/>
  <c r="H19" i="9"/>
  <c r="E19" i="9" s="1"/>
  <c r="B19" i="9" s="1"/>
  <c r="E290" i="9"/>
  <c r="B290" i="9" s="1"/>
  <c r="E50" i="9"/>
  <c r="B50" i="9" s="1"/>
  <c r="B56" i="9"/>
  <c r="B64" i="9"/>
  <c r="B72" i="9"/>
  <c r="E151" i="9"/>
  <c r="B151" i="9" s="1"/>
  <c r="F277" i="9"/>
  <c r="B141" i="9"/>
  <c r="E147" i="9"/>
  <c r="B147" i="9" s="1"/>
  <c r="E159" i="9"/>
  <c r="B159" i="9" s="1"/>
  <c r="B227" i="9"/>
  <c r="B243" i="9"/>
  <c r="B248" i="9"/>
  <c r="B259" i="9"/>
  <c r="B264" i="9"/>
  <c r="E292" i="9"/>
  <c r="B292" i="9" s="1"/>
  <c r="F217" i="9"/>
  <c r="B217" i="9" s="1"/>
  <c r="F241" i="9"/>
  <c r="B241" i="9" s="1"/>
  <c r="B215" i="9"/>
  <c r="B231" i="9"/>
  <c r="B239" i="9"/>
  <c r="B247" i="9"/>
  <c r="B255" i="9"/>
  <c r="B263" i="9"/>
  <c r="B271" i="9"/>
  <c r="E284" i="9"/>
  <c r="B284" i="9" s="1"/>
  <c r="F221" i="9"/>
  <c r="B221" i="9" s="1"/>
  <c r="F229" i="9"/>
  <c r="B229" i="9" s="1"/>
  <c r="F237" i="9"/>
  <c r="B237" i="9" s="1"/>
  <c r="F245" i="9"/>
  <c r="B245" i="9" s="1"/>
  <c r="F253" i="9"/>
  <c r="B253" i="9" s="1"/>
  <c r="F261" i="9"/>
  <c r="B261" i="9" s="1"/>
  <c r="F269" i="9"/>
  <c r="B269" i="9" s="1"/>
  <c r="B286" i="9"/>
  <c r="E289" i="9"/>
  <c r="B289" i="9" s="1"/>
  <c r="E293" i="9"/>
  <c r="B293" i="9" s="1"/>
  <c r="E295" i="9"/>
  <c r="B295" i="9" s="1"/>
  <c r="E299" i="9"/>
  <c r="B299" i="9" s="1"/>
  <c r="E303" i="9"/>
  <c r="B303" i="9" s="1"/>
  <c r="E307" i="9"/>
  <c r="B307" i="9" s="1"/>
  <c r="H1223" i="1" l="1"/>
  <c r="H1215" i="1"/>
  <c r="E7" i="5"/>
  <c r="E6" i="5" s="1"/>
  <c r="G1483" i="1"/>
  <c r="H638" i="1"/>
  <c r="G638" i="1"/>
  <c r="G645" i="1"/>
  <c r="H645" i="1"/>
  <c r="G173" i="1"/>
  <c r="G21" i="9"/>
  <c r="H21" i="9"/>
  <c r="H120" i="1"/>
  <c r="G120" i="1"/>
  <c r="G108" i="1"/>
  <c r="H108" i="1"/>
  <c r="F106" i="4"/>
  <c r="H17" i="3"/>
  <c r="D289" i="4"/>
  <c r="C147" i="1"/>
  <c r="F237" i="5"/>
  <c r="H23" i="3"/>
  <c r="C1214" i="1"/>
  <c r="D414" i="1"/>
  <c r="F50" i="4"/>
  <c r="C46" i="1"/>
  <c r="D1436" i="1"/>
  <c r="I29" i="3"/>
  <c r="F580" i="4"/>
  <c r="C574" i="1"/>
  <c r="F472" i="4"/>
  <c r="C466" i="1"/>
  <c r="F643" i="4"/>
  <c r="C637" i="1"/>
  <c r="H248" i="1"/>
  <c r="G248" i="1"/>
  <c r="F7" i="4"/>
  <c r="D6" i="4"/>
  <c r="C3" i="1"/>
  <c r="C1524" i="1"/>
  <c r="D43" i="8"/>
  <c r="D528" i="4"/>
  <c r="F529" i="4"/>
  <c r="C523" i="1"/>
  <c r="F351" i="4"/>
  <c r="D350" i="4"/>
  <c r="C346" i="1"/>
  <c r="F133" i="4"/>
  <c r="C129" i="1"/>
  <c r="I25" i="3"/>
  <c r="D1329" i="1"/>
  <c r="G308" i="9"/>
  <c r="E308" i="9" s="1"/>
  <c r="B308" i="9" s="1"/>
  <c r="D176" i="5"/>
  <c r="F177" i="5"/>
  <c r="C1154" i="1"/>
  <c r="E350" i="4"/>
  <c r="E407" i="4" s="1"/>
  <c r="D402" i="1" s="1"/>
  <c r="D358" i="1"/>
  <c r="E141" i="6"/>
  <c r="G316" i="9"/>
  <c r="E316" i="9" s="1"/>
  <c r="H29" i="3"/>
  <c r="C1436" i="1"/>
  <c r="E151" i="4"/>
  <c r="I23" i="3"/>
  <c r="D1214" i="1"/>
  <c r="H20" i="3"/>
  <c r="C985" i="1"/>
  <c r="F484" i="4"/>
  <c r="C478" i="1"/>
  <c r="E6" i="4"/>
  <c r="D293" i="1"/>
  <c r="F213" i="9"/>
  <c r="B213" i="9" s="1"/>
  <c r="B192" i="9"/>
  <c r="H27" i="3"/>
  <c r="F114" i="6"/>
  <c r="C1408" i="1"/>
  <c r="G310" i="9"/>
  <c r="E310" i="9" s="1"/>
  <c r="B310" i="9" s="1"/>
  <c r="F190" i="5"/>
  <c r="C1167" i="1"/>
  <c r="F593" i="4"/>
  <c r="C587" i="1"/>
  <c r="F567" i="4"/>
  <c r="C561" i="1"/>
  <c r="H306" i="1"/>
  <c r="G306" i="1"/>
  <c r="F224" i="4"/>
  <c r="C220" i="1"/>
  <c r="K1451" i="9"/>
  <c r="G314" i="9"/>
  <c r="E314" i="9" s="1"/>
  <c r="B314" i="9" s="1"/>
  <c r="I34" i="3"/>
  <c r="C1517" i="1"/>
  <c r="F196" i="4"/>
  <c r="C192" i="1"/>
  <c r="C1423" i="1"/>
  <c r="F129" i="6"/>
  <c r="F459" i="4"/>
  <c r="C453" i="1"/>
  <c r="D298" i="4"/>
  <c r="F299" i="4"/>
  <c r="C294" i="1"/>
  <c r="G311" i="9"/>
  <c r="E311" i="9" s="1"/>
  <c r="B311" i="9" s="1"/>
  <c r="F206" i="5"/>
  <c r="C1183" i="1"/>
  <c r="D68" i="5"/>
  <c r="D6" i="5" s="1"/>
  <c r="F69" i="5"/>
  <c r="C1047" i="1"/>
  <c r="F12" i="5"/>
  <c r="C990" i="1"/>
  <c r="H102" i="1"/>
  <c r="G102" i="1"/>
  <c r="I1444" i="1"/>
  <c r="E528" i="4"/>
  <c r="H25" i="3"/>
  <c r="F35" i="6"/>
  <c r="C1329" i="1"/>
  <c r="F245" i="5"/>
  <c r="C1222" i="1"/>
  <c r="I21" i="3"/>
  <c r="D1046" i="1"/>
  <c r="H1065" i="1"/>
  <c r="G1065" i="1"/>
  <c r="F515" i="4"/>
  <c r="C509" i="1"/>
  <c r="D420" i="4"/>
  <c r="F263" i="4"/>
  <c r="C259" i="1"/>
  <c r="G1299" i="1"/>
  <c r="G313" i="9"/>
  <c r="E313" i="9" s="1"/>
  <c r="F363" i="4"/>
  <c r="C358" i="1"/>
  <c r="F252" i="4"/>
  <c r="F82" i="4"/>
  <c r="C78" i="1"/>
  <c r="D141" i="6"/>
  <c r="F215" i="4"/>
  <c r="C211" i="1"/>
  <c r="I1464" i="1"/>
  <c r="E175" i="5"/>
  <c r="D1152" i="1" s="1"/>
  <c r="I22" i="3"/>
  <c r="D1153" i="1"/>
  <c r="I1474" i="1"/>
  <c r="I1455" i="1"/>
  <c r="I1479" i="1"/>
  <c r="F7" i="5" l="1"/>
  <c r="D985" i="1"/>
  <c r="G985" i="1" s="1"/>
  <c r="I20" i="3"/>
  <c r="E21" i="9"/>
  <c r="B21" i="9" s="1"/>
  <c r="F6" i="5"/>
  <c r="C984" i="1"/>
  <c r="H78" i="1"/>
  <c r="G78" i="1"/>
  <c r="G1222" i="1"/>
  <c r="H1222" i="1"/>
  <c r="G453" i="1"/>
  <c r="H453" i="1"/>
  <c r="H192" i="1"/>
  <c r="G192" i="1"/>
  <c r="E412" i="4"/>
  <c r="I16" i="3"/>
  <c r="D2" i="1"/>
  <c r="E312" i="9"/>
  <c r="B313" i="9"/>
  <c r="E636" i="4"/>
  <c r="D630" i="1" s="1"/>
  <c r="D522" i="1"/>
  <c r="H990" i="1"/>
  <c r="G990" i="1"/>
  <c r="H294" i="1"/>
  <c r="G294" i="1"/>
  <c r="G1408" i="1"/>
  <c r="H1408" i="1"/>
  <c r="G478" i="1"/>
  <c r="H478" i="1"/>
  <c r="E289" i="4"/>
  <c r="F289" i="4" s="1"/>
  <c r="I17" i="3"/>
  <c r="D147" i="1"/>
  <c r="G147" i="1" s="1"/>
  <c r="D1435" i="1"/>
  <c r="I28" i="3"/>
  <c r="D408" i="4"/>
  <c r="F350" i="4"/>
  <c r="C345" i="1"/>
  <c r="F6" i="4"/>
  <c r="H16" i="3"/>
  <c r="D290" i="4"/>
  <c r="D412" i="4"/>
  <c r="C2" i="1"/>
  <c r="H574" i="1"/>
  <c r="G574" i="1"/>
  <c r="F151" i="4"/>
  <c r="H509" i="1"/>
  <c r="G509" i="1"/>
  <c r="G1329" i="1"/>
  <c r="H1329" i="1"/>
  <c r="H1183" i="1"/>
  <c r="G1183" i="1"/>
  <c r="G1517" i="1"/>
  <c r="H1517" i="1"/>
  <c r="H220" i="1"/>
  <c r="G220" i="1"/>
  <c r="H561" i="1"/>
  <c r="G561" i="1"/>
  <c r="H1167" i="1"/>
  <c r="G1167" i="1"/>
  <c r="G1436" i="1"/>
  <c r="H1436" i="1"/>
  <c r="H22" i="3"/>
  <c r="F176" i="5"/>
  <c r="D175" i="5"/>
  <c r="C1153" i="1"/>
  <c r="G129" i="1"/>
  <c r="H129" i="1"/>
  <c r="C1518" i="1"/>
  <c r="H11" i="3" s="1"/>
  <c r="I35" i="3"/>
  <c r="D413" i="4"/>
  <c r="D291" i="4"/>
  <c r="C285" i="1"/>
  <c r="H278" i="9"/>
  <c r="D984" i="1"/>
  <c r="G587" i="1"/>
  <c r="H587" i="1"/>
  <c r="B316" i="9"/>
  <c r="E315" i="9"/>
  <c r="I10" i="3" s="1"/>
  <c r="H1154" i="1"/>
  <c r="G1154" i="1"/>
  <c r="H346" i="1"/>
  <c r="G346" i="1"/>
  <c r="H211" i="1"/>
  <c r="G211" i="1"/>
  <c r="F420" i="4"/>
  <c r="D635" i="4"/>
  <c r="C414" i="1"/>
  <c r="H21" i="3"/>
  <c r="F68" i="5"/>
  <c r="C1046" i="1"/>
  <c r="D636" i="4"/>
  <c r="F528" i="4"/>
  <c r="C522" i="1"/>
  <c r="G637" i="1"/>
  <c r="H637" i="1"/>
  <c r="H28" i="3"/>
  <c r="F141" i="6"/>
  <c r="C1435" i="1"/>
  <c r="H9" i="3" s="1"/>
  <c r="H358" i="1"/>
  <c r="G358" i="1"/>
  <c r="H259" i="1"/>
  <c r="G259" i="1"/>
  <c r="H1047" i="1"/>
  <c r="G1047" i="1"/>
  <c r="D407" i="4"/>
  <c r="F298" i="4"/>
  <c r="C293" i="1"/>
  <c r="G1423" i="1"/>
  <c r="H1423" i="1"/>
  <c r="H985" i="1"/>
  <c r="E408" i="4"/>
  <c r="D403" i="1" s="1"/>
  <c r="D345" i="1"/>
  <c r="H523" i="1"/>
  <c r="G523" i="1"/>
  <c r="H1524" i="1"/>
  <c r="G1524" i="1"/>
  <c r="G466" i="1"/>
  <c r="H466" i="1"/>
  <c r="E635" i="4"/>
  <c r="D629" i="1" s="1"/>
  <c r="G318" i="9"/>
  <c r="E318" i="9" s="1"/>
  <c r="H3" i="1"/>
  <c r="G3" i="1"/>
  <c r="H46" i="1"/>
  <c r="G46" i="1"/>
  <c r="G1214" i="1"/>
  <c r="H1214" i="1"/>
  <c r="H147" i="1"/>
  <c r="N3" i="9" l="1"/>
  <c r="I11" i="3"/>
  <c r="K3" i="9"/>
  <c r="F635" i="4"/>
  <c r="C629" i="1"/>
  <c r="E317" i="9"/>
  <c r="I9" i="3" s="1"/>
  <c r="B318" i="9"/>
  <c r="F407" i="4"/>
  <c r="C402" i="1"/>
  <c r="H522" i="1"/>
  <c r="G522" i="1"/>
  <c r="D415" i="4"/>
  <c r="D640" i="4"/>
  <c r="C408" i="1"/>
  <c r="C286" i="1"/>
  <c r="H345" i="1"/>
  <c r="G345" i="1"/>
  <c r="H984" i="1"/>
  <c r="G984" i="1"/>
  <c r="H1153" i="1"/>
  <c r="G1153" i="1"/>
  <c r="H293" i="1"/>
  <c r="G293" i="1"/>
  <c r="F636" i="4"/>
  <c r="C630" i="1"/>
  <c r="H414" i="1"/>
  <c r="G414" i="1"/>
  <c r="F291" i="4"/>
  <c r="C287" i="1"/>
  <c r="H1518" i="1"/>
  <c r="G1518" i="1"/>
  <c r="F175" i="5"/>
  <c r="C1152" i="1"/>
  <c r="H8" i="3" s="1"/>
  <c r="G2" i="1"/>
  <c r="H2" i="1"/>
  <c r="F408" i="4"/>
  <c r="C403" i="1"/>
  <c r="E639" i="4"/>
  <c r="D407" i="1"/>
  <c r="G278" i="9"/>
  <c r="E278" i="9" s="1"/>
  <c r="G1435" i="1"/>
  <c r="H1435" i="1"/>
  <c r="H1046" i="1"/>
  <c r="G1046" i="1"/>
  <c r="D639" i="4"/>
  <c r="D414" i="4"/>
  <c r="F412" i="4"/>
  <c r="C407" i="1"/>
  <c r="E413" i="4"/>
  <c r="F413" i="4" s="1"/>
  <c r="E291" i="4"/>
  <c r="D287" i="1" s="1"/>
  <c r="D285" i="1"/>
  <c r="H285" i="1" s="1"/>
  <c r="E290" i="4"/>
  <c r="G285" i="9"/>
  <c r="E285" i="9" s="1"/>
  <c r="B285" i="9" s="1"/>
  <c r="G285" i="1" l="1"/>
  <c r="F639" i="4"/>
  <c r="D641" i="4"/>
  <c r="C633" i="1"/>
  <c r="D286" i="1"/>
  <c r="H286" i="1" s="1"/>
  <c r="H407" i="1"/>
  <c r="G407" i="1"/>
  <c r="B278" i="9"/>
  <c r="E277" i="9"/>
  <c r="I8" i="3" s="1"/>
  <c r="H403" i="1"/>
  <c r="G403" i="1"/>
  <c r="H1152" i="1"/>
  <c r="G1152" i="1"/>
  <c r="G287" i="1"/>
  <c r="H287" i="1"/>
  <c r="G630" i="1"/>
  <c r="H630" i="1"/>
  <c r="E640" i="4"/>
  <c r="E641" i="4" s="1"/>
  <c r="E415" i="4"/>
  <c r="D410" i="1" s="1"/>
  <c r="D408" i="1"/>
  <c r="H408" i="1" s="1"/>
  <c r="D633" i="1"/>
  <c r="F414" i="4"/>
  <c r="C409" i="1"/>
  <c r="E414" i="4"/>
  <c r="D409" i="1" s="1"/>
  <c r="D642" i="4"/>
  <c r="C634" i="1"/>
  <c r="H402" i="1"/>
  <c r="G402" i="1"/>
  <c r="H629" i="1"/>
  <c r="G629" i="1"/>
  <c r="M3" i="9"/>
  <c r="F290" i="4"/>
  <c r="C410" i="1"/>
  <c r="F640" i="4" l="1"/>
  <c r="G286" i="1"/>
  <c r="F415" i="4"/>
  <c r="D646" i="4"/>
  <c r="C636" i="1"/>
  <c r="E642" i="4"/>
  <c r="E645" i="4" s="1"/>
  <c r="D634" i="1"/>
  <c r="H634" i="1" s="1"/>
  <c r="F641" i="4"/>
  <c r="D645" i="4"/>
  <c r="C635" i="1"/>
  <c r="G408" i="1"/>
  <c r="D635" i="1"/>
  <c r="H409" i="1"/>
  <c r="G409" i="1"/>
  <c r="H410" i="1"/>
  <c r="G410" i="1"/>
  <c r="G633" i="1"/>
  <c r="H633" i="1"/>
  <c r="G634" i="1" l="1"/>
  <c r="I18" i="3"/>
  <c r="D639" i="1"/>
  <c r="H635" i="1"/>
  <c r="G635" i="1"/>
  <c r="E646" i="4"/>
  <c r="F646" i="4" s="1"/>
  <c r="D636" i="1"/>
  <c r="G636" i="1" s="1"/>
  <c r="F642" i="4"/>
  <c r="H18" i="3"/>
  <c r="F645" i="4"/>
  <c r="C639" i="1"/>
  <c r="H19" i="3"/>
  <c r="C640" i="1"/>
  <c r="H636" i="1" l="1"/>
  <c r="G639" i="1"/>
  <c r="H639" i="1"/>
  <c r="I19" i="3"/>
  <c r="D640" i="1"/>
  <c r="H640" i="1" s="1"/>
  <c r="G276" i="9"/>
  <c r="E276" i="9" s="1"/>
  <c r="B276" i="9" s="1"/>
  <c r="H7" i="3" l="1"/>
  <c r="J3" i="9" s="1"/>
  <c r="G640" i="1"/>
  <c r="L272" i="9" l="1"/>
  <c r="H274" i="9"/>
  <c r="G274" i="9"/>
  <c r="M272" i="9"/>
  <c r="H18" i="9"/>
  <c r="G18" i="9"/>
  <c r="K6" i="9"/>
  <c r="J11" i="9"/>
  <c r="G17" i="9"/>
  <c r="J8" i="9"/>
  <c r="G15" i="9"/>
  <c r="K8" i="9"/>
  <c r="J13" i="9"/>
  <c r="K5" i="9"/>
  <c r="J10" i="9"/>
  <c r="H16" i="9"/>
  <c r="M15" i="9"/>
  <c r="K10" i="9"/>
  <c r="J12" i="9"/>
  <c r="K12" i="9"/>
  <c r="I17" i="9"/>
  <c r="K9" i="9"/>
  <c r="L15" i="9"/>
  <c r="J7" i="9"/>
  <c r="I12" i="9"/>
  <c r="L16" i="9"/>
  <c r="I9" i="9"/>
  <c r="J9" i="9"/>
  <c r="H15" i="9"/>
  <c r="J6" i="9"/>
  <c r="I11" i="9"/>
  <c r="J17" i="9"/>
  <c r="M16" i="9"/>
  <c r="I8" i="9"/>
  <c r="H17" i="9"/>
  <c r="I5" i="9"/>
  <c r="K11" i="9"/>
  <c r="J5" i="9"/>
  <c r="G16" i="9"/>
  <c r="I7" i="9"/>
  <c r="K13" i="9"/>
  <c r="I13" i="9"/>
  <c r="K7" i="9"/>
  <c r="I6" i="9"/>
  <c r="E10" i="9" l="1"/>
  <c r="B10" i="9" s="1"/>
  <c r="E274" i="9"/>
  <c r="E20" i="9" s="1"/>
  <c r="I7" i="3" s="1"/>
  <c r="F15" i="9"/>
  <c r="E11" i="9"/>
  <c r="B11" i="9" s="1"/>
  <c r="E9" i="9"/>
  <c r="B9" i="9" s="1"/>
  <c r="E15" i="9"/>
  <c r="E13" i="9"/>
  <c r="B13" i="9" s="1"/>
  <c r="E8" i="9"/>
  <c r="B8" i="9" s="1"/>
  <c r="F16" i="9"/>
  <c r="E18" i="9"/>
  <c r="B18" i="9" s="1"/>
  <c r="E16" i="9"/>
  <c r="F272" i="9"/>
  <c r="F20" i="9" s="1"/>
  <c r="E6" i="9"/>
  <c r="B6" i="9" s="1"/>
  <c r="E7" i="9"/>
  <c r="B7" i="9" s="1"/>
  <c r="E5" i="9"/>
  <c r="E12" i="9"/>
  <c r="B12" i="9" s="1"/>
  <c r="E17" i="9"/>
  <c r="B17" i="9" s="1"/>
  <c r="B274" i="9" l="1"/>
  <c r="B272" i="9"/>
  <c r="F14" i="9"/>
  <c r="F3" i="9" s="1"/>
  <c r="B15" i="9"/>
  <c r="B16" i="9"/>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<sst xmlns="http://schemas.openxmlformats.org/spreadsheetml/2006/main" count="4374" uniqueCount="3426">
  <si>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</si>
  <si>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</si>
  <si>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</si>
  <si>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</si>
  <si>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</si>
  <si>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</si>
  <si>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</si>
  <si>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</si>
  <si>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</si>
  <si>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</si>
  <si>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</si>
  <si>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</si>
  <si>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</si>
  <si>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</si>
  <si>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</si>
  <si>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</si>
  <si>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</si>
  <si>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</si>
  <si>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</si>
  <si>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</si>
  <si>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</si>
  <si>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</si>
  <si>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</si>
  <si>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</si>
  <si>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</si>
  <si>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</si>
  <si>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</si>
  <si>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</si>
  <si>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</si>
  <si>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</si>
  <si>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</si>
  <si>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BREZNIČKI HUM</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</si>
  <si>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</si>
  <si>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</si>
  <si>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</si>
  <si>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</si>
  <si>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</si>
  <si>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</si>
  <si>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</si>
  <si>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</si>
  <si>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</si>
  <si>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</si>
  <si>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</si>
  <si>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</si>
  <si>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</si>
  <si>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</si>
  <si>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</si>
  <si>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</si>
  <si>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</si>
  <si>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13965 - O.Š. BREZNIČKI HUM</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</si>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</sst>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730922.94</v>
      </c>
      <c r="D2" s="6">
        <f>'PR-RAS'!E6</f>
        <v>909051.26</v>
      </c>
      <c r="E2" s="6">
        <v>0</v>
      </c>
      <c r="F2" s="6">
        <v>0</v>
      </c>
      <c r="G2" s="7">
        <f t="shared" ref="G2:G264" si="0">(B2/1000)*(C2*1+D2*2)</f>
        <v>2549.0254599999998</v>
      </c>
      <c r="H2" s="7">
        <f t="shared" ref="H2:H264" si="1">ABS(C2-ROUND(C2,0))+ABS(D2-ROUND(D2,0))</f>
        <v>0.32000000006519258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653865.74</v>
      </c>
      <c r="D46" s="1">
        <f>'PR-RAS'!E50</f>
        <v>843816.14</v>
      </c>
      <c r="E46" s="1">
        <v>0</v>
      </c>
      <c r="F46" s="1">
        <v>0</v>
      </c>
      <c r="G46" s="2">
        <f t="shared" si="0"/>
        <v>105367.4109</v>
      </c>
      <c r="H46" s="2">
        <f t="shared" si="1"/>
        <v>0.40000000002328306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635453.32999999996</v>
      </c>
      <c r="D64" s="1">
        <f>'PR-RAS'!E68</f>
        <v>814852.36</v>
      </c>
      <c r="E64" s="1">
        <v>0</v>
      </c>
      <c r="F64" s="1">
        <v>0</v>
      </c>
      <c r="G64" s="2">
        <f t="shared" si="0"/>
        <v>142704.95715</v>
      </c>
      <c r="H64" s="2">
        <f t="shared" si="1"/>
        <v>0.68999999994412065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635453.32999999996</v>
      </c>
      <c r="D65" s="1">
        <f>'PR-RAS'!E69</f>
        <v>807575.19</v>
      </c>
      <c r="E65" s="1">
        <v>0</v>
      </c>
      <c r="F65" s="1">
        <v>0</v>
      </c>
      <c r="G65" s="2">
        <f t="shared" si="0"/>
        <v>144038.63743999999</v>
      </c>
      <c r="H65" s="2">
        <f t="shared" si="1"/>
        <v>0.51999999990221113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7277.17</v>
      </c>
      <c r="E66" s="1">
        <v>0</v>
      </c>
      <c r="F66" s="1">
        <v>0</v>
      </c>
      <c r="G66" s="2">
        <f t="shared" si="0"/>
        <v>946.03210000000001</v>
      </c>
      <c r="H66" s="2">
        <f t="shared" si="1"/>
        <v>0.17000000000007276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18412.41</v>
      </c>
      <c r="D73" s="1">
        <f>'PR-RAS'!E77</f>
        <v>28963.780000000002</v>
      </c>
      <c r="E73" s="1">
        <v>0</v>
      </c>
      <c r="F73" s="1">
        <v>0</v>
      </c>
      <c r="G73" s="2">
        <f t="shared" si="0"/>
        <v>5496.4778399999996</v>
      </c>
      <c r="H73" s="2">
        <f t="shared" si="1"/>
        <v>0.62999999999738066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5510.38</v>
      </c>
      <c r="E74" s="1">
        <v>0</v>
      </c>
      <c r="F74" s="1">
        <v>0</v>
      </c>
      <c r="G74" s="2">
        <f t="shared" si="0"/>
        <v>804.51547999999991</v>
      </c>
      <c r="H74" s="2">
        <f t="shared" si="1"/>
        <v>0.38000000000010914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18412.41</v>
      </c>
      <c r="D76" s="1">
        <f>'PR-RAS'!E80</f>
        <v>23453.4</v>
      </c>
      <c r="E76" s="1">
        <v>0</v>
      </c>
      <c r="F76" s="1">
        <v>0</v>
      </c>
      <c r="G76" s="2">
        <f t="shared" si="0"/>
        <v>4898.9407500000007</v>
      </c>
      <c r="H76" s="2">
        <f t="shared" si="1"/>
        <v>0.81000000000130967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254.83</v>
      </c>
      <c r="D78" s="1">
        <f>'PR-RAS'!E82</f>
        <v>214.18</v>
      </c>
      <c r="E78" s="1">
        <v>0</v>
      </c>
      <c r="F78" s="1">
        <v>0</v>
      </c>
      <c r="G78" s="2">
        <f t="shared" si="0"/>
        <v>52.605630000000005</v>
      </c>
      <c r="H78" s="2">
        <f t="shared" si="1"/>
        <v>0.34999999999999432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254.83</v>
      </c>
      <c r="D79" s="1">
        <f>'PR-RAS'!E83</f>
        <v>214.18</v>
      </c>
      <c r="E79" s="1">
        <v>0</v>
      </c>
      <c r="F79" s="1">
        <v>0</v>
      </c>
      <c r="G79" s="2">
        <f t="shared" si="0"/>
        <v>53.288820000000001</v>
      </c>
      <c r="H79" s="2">
        <f t="shared" si="1"/>
        <v>0.34999999999999432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254.83</v>
      </c>
      <c r="D81" s="1">
        <f>'PR-RAS'!E85</f>
        <v>214.18</v>
      </c>
      <c r="E81" s="1">
        <v>0</v>
      </c>
      <c r="F81" s="1">
        <v>0</v>
      </c>
      <c r="G81" s="2">
        <f t="shared" si="0"/>
        <v>54.655200000000008</v>
      </c>
      <c r="H81" s="2">
        <f t="shared" si="1"/>
        <v>0.34999999999999432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4875.5600000000004</v>
      </c>
      <c r="D102" s="1">
        <f>'PR-RAS'!E106</f>
        <v>4750.57</v>
      </c>
      <c r="E102" s="1">
        <v>0</v>
      </c>
      <c r="F102" s="1">
        <v>0</v>
      </c>
      <c r="G102" s="2">
        <f t="shared" si="0"/>
        <v>1452.0467000000001</v>
      </c>
      <c r="H102" s="2">
        <f t="shared" si="1"/>
        <v>0.86999999999989086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4875.5600000000004</v>
      </c>
      <c r="D108" s="1">
        <f>'PR-RAS'!E112</f>
        <v>4750.57</v>
      </c>
      <c r="E108" s="1">
        <v>0</v>
      </c>
      <c r="F108" s="1">
        <v>0</v>
      </c>
      <c r="G108" s="2">
        <f t="shared" si="0"/>
        <v>1538.3069</v>
      </c>
      <c r="H108" s="2">
        <f t="shared" si="1"/>
        <v>0.86999999999989086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4875.5600000000004</v>
      </c>
      <c r="D113" s="1">
        <f>'PR-RAS'!E117</f>
        <v>4750.57</v>
      </c>
      <c r="E113" s="1">
        <v>0</v>
      </c>
      <c r="F113" s="1">
        <v>0</v>
      </c>
      <c r="G113" s="2">
        <f t="shared" si="0"/>
        <v>1610.1904000000002</v>
      </c>
      <c r="H113" s="2">
        <f t="shared" si="1"/>
        <v>0.86999999999989086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12.72</v>
      </c>
      <c r="D120" s="1">
        <f>'PR-RAS'!E124</f>
        <v>494.84</v>
      </c>
      <c r="E120" s="1">
        <v>0</v>
      </c>
      <c r="F120" s="1">
        <v>0</v>
      </c>
      <c r="G120" s="2">
        <f t="shared" si="0"/>
        <v>119.28559999999999</v>
      </c>
      <c r="H120" s="2">
        <f t="shared" si="1"/>
        <v>0.44000000000002437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12.72</v>
      </c>
      <c r="D124" s="1">
        <f>'PR-RAS'!E128</f>
        <v>494.84</v>
      </c>
      <c r="E124" s="1">
        <v>0</v>
      </c>
      <c r="F124" s="1">
        <v>0</v>
      </c>
      <c r="G124" s="2">
        <f t="shared" si="0"/>
        <v>123.29519999999999</v>
      </c>
      <c r="H124" s="2">
        <f t="shared" si="1"/>
        <v>0.44000000000002437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12.72</v>
      </c>
      <c r="D125" s="1">
        <f>'PR-RAS'!E129</f>
        <v>494.84</v>
      </c>
      <c r="E125" s="1">
        <v>0</v>
      </c>
      <c r="F125" s="1">
        <v>0</v>
      </c>
      <c r="G125" s="2">
        <f t="shared" si="0"/>
        <v>124.2976</v>
      </c>
      <c r="H125" s="2">
        <f t="shared" si="1"/>
        <v>0.44000000000002437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71914.09</v>
      </c>
      <c r="D129" s="1">
        <f>'PR-RAS'!E133</f>
        <v>59775.53</v>
      </c>
      <c r="E129" s="1">
        <v>0</v>
      </c>
      <c r="F129" s="1">
        <v>0</v>
      </c>
      <c r="G129" s="2">
        <f t="shared" si="0"/>
        <v>24507.539199999999</v>
      </c>
      <c r="H129" s="2">
        <f t="shared" si="1"/>
        <v>0.55999999999767169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71914.09</v>
      </c>
      <c r="D130" s="1">
        <f>'PR-RAS'!E134</f>
        <v>59775.53</v>
      </c>
      <c r="E130" s="1">
        <v>0</v>
      </c>
      <c r="F130" s="1">
        <v>0</v>
      </c>
      <c r="G130" s="2">
        <f t="shared" si="0"/>
        <v>24699.004349999999</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58110.18</v>
      </c>
      <c r="D131" s="1">
        <f>'PR-RAS'!E135</f>
        <v>55226.76</v>
      </c>
      <c r="E131" s="1">
        <v>0</v>
      </c>
      <c r="F131" s="1">
        <v>0</v>
      </c>
      <c r="G131" s="2">
        <f t="shared" si="0"/>
        <v>21913.281000000003</v>
      </c>
      <c r="H131" s="2">
        <f t="shared" si="1"/>
        <v>0.41999999999825377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13803.91</v>
      </c>
      <c r="D132" s="1">
        <f>'PR-RAS'!E136</f>
        <v>4548.7700000000004</v>
      </c>
      <c r="E132" s="1">
        <v>0</v>
      </c>
      <c r="F132" s="1">
        <v>0</v>
      </c>
      <c r="G132" s="2">
        <f t="shared" si="0"/>
        <v>3000.08995</v>
      </c>
      <c r="H132" s="2">
        <f t="shared" si="1"/>
        <v>0.31999999999970896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712553.16999999993</v>
      </c>
      <c r="D147" s="1">
        <f>'PR-RAS'!E151</f>
        <v>898304.97000000009</v>
      </c>
      <c r="E147" s="1">
        <v>0</v>
      </c>
      <c r="F147" s="1">
        <v>0</v>
      </c>
      <c r="G147" s="2">
        <f t="shared" si="0"/>
        <v>366337.81406</v>
      </c>
      <c r="H147" s="2">
        <f t="shared" si="1"/>
        <v>0.19999999983701855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567900.37999999989</v>
      </c>
      <c r="D148" s="1">
        <f>'PR-RAS'!E152</f>
        <v>754758.69000000006</v>
      </c>
      <c r="E148" s="1">
        <v>0</v>
      </c>
      <c r="F148" s="1">
        <v>0</v>
      </c>
      <c r="G148" s="2">
        <f t="shared" si="0"/>
        <v>305380.41071999999</v>
      </c>
      <c r="H148" s="2">
        <f t="shared" si="1"/>
        <v>0.68999999982770532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466390.04</v>
      </c>
      <c r="D149" s="1">
        <f>'PR-RAS'!E153</f>
        <v>624803.39</v>
      </c>
      <c r="E149" s="1">
        <v>0</v>
      </c>
      <c r="F149" s="1">
        <v>0</v>
      </c>
      <c r="G149" s="2">
        <f t="shared" si="0"/>
        <v>253967.52935999999</v>
      </c>
      <c r="H149" s="2">
        <f t="shared" si="1"/>
        <v>0.42999999999301508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466390.04</v>
      </c>
      <c r="D150" s="1">
        <f>'PR-RAS'!E154</f>
        <v>624803.39</v>
      </c>
      <c r="E150" s="1">
        <v>0</v>
      </c>
      <c r="F150" s="1">
        <v>0</v>
      </c>
      <c r="G150" s="2">
        <f t="shared" si="0"/>
        <v>255683.52617999999</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24728.78</v>
      </c>
      <c r="D154" s="1">
        <f>'PR-RAS'!E158</f>
        <v>27039.89</v>
      </c>
      <c r="E154" s="1">
        <v>0</v>
      </c>
      <c r="F154" s="1">
        <v>0</v>
      </c>
      <c r="G154" s="2">
        <f t="shared" si="0"/>
        <v>12057.70968</v>
      </c>
      <c r="H154" s="2">
        <f t="shared" si="1"/>
        <v>0.33000000000174623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76781.56</v>
      </c>
      <c r="D155" s="1">
        <f>'PR-RAS'!E159</f>
        <v>102915.41</v>
      </c>
      <c r="E155" s="1">
        <v>0</v>
      </c>
      <c r="F155" s="1">
        <v>0</v>
      </c>
      <c r="G155" s="2">
        <f t="shared" si="0"/>
        <v>43522.306519999998</v>
      </c>
      <c r="H155" s="2">
        <f t="shared" si="1"/>
        <v>0.85000000000582077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76781.56</v>
      </c>
      <c r="D157" s="1">
        <f>'PR-RAS'!E161</f>
        <v>102915.41</v>
      </c>
      <c r="E157" s="1">
        <v>0</v>
      </c>
      <c r="F157" s="1">
        <v>0</v>
      </c>
      <c r="G157" s="2">
        <f t="shared" si="0"/>
        <v>44087.531280000003</v>
      </c>
      <c r="H157" s="2">
        <f t="shared" si="1"/>
        <v>0.85000000000582077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132417.24</v>
      </c>
      <c r="D159" s="1">
        <f>'PR-RAS'!E163</f>
        <v>132738.63999999998</v>
      </c>
      <c r="E159" s="1">
        <v>0</v>
      </c>
      <c r="F159" s="1">
        <v>0</v>
      </c>
      <c r="G159" s="2">
        <f t="shared" si="0"/>
        <v>62867.334159999991</v>
      </c>
      <c r="H159" s="2">
        <f t="shared" si="1"/>
        <v>0.60000000000582077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34457.11</v>
      </c>
      <c r="D160" s="1">
        <f>'PR-RAS'!E164</f>
        <v>39017.299999999996</v>
      </c>
      <c r="E160" s="1">
        <v>0</v>
      </c>
      <c r="F160" s="1">
        <v>0</v>
      </c>
      <c r="G160" s="2">
        <f t="shared" si="0"/>
        <v>17886.18189</v>
      </c>
      <c r="H160" s="2">
        <f t="shared" si="1"/>
        <v>0.4099999999962165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2512.6999999999998</v>
      </c>
      <c r="D161" s="1">
        <f>'PR-RAS'!E165</f>
        <v>1953.14</v>
      </c>
      <c r="E161" s="1">
        <v>0</v>
      </c>
      <c r="F161" s="1">
        <v>0</v>
      </c>
      <c r="G161" s="2">
        <f t="shared" si="0"/>
        <v>1027.0367999999999</v>
      </c>
      <c r="H161" s="2">
        <f t="shared" si="1"/>
        <v>0.44000000000028194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28541.06</v>
      </c>
      <c r="D162" s="1">
        <f>'PR-RAS'!E166</f>
        <v>31106.46</v>
      </c>
      <c r="E162" s="1">
        <v>0</v>
      </c>
      <c r="F162" s="1">
        <v>0</v>
      </c>
      <c r="G162" s="2">
        <f t="shared" si="0"/>
        <v>14611.39078</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3403.35</v>
      </c>
      <c r="D163" s="1">
        <f>'PR-RAS'!E167</f>
        <v>5943.5</v>
      </c>
      <c r="E163" s="1">
        <v>0</v>
      </c>
      <c r="F163" s="1">
        <v>0</v>
      </c>
      <c r="G163" s="2">
        <f t="shared" si="0"/>
        <v>2477.0367000000001</v>
      </c>
      <c r="H163" s="2">
        <f t="shared" si="1"/>
        <v>0.84999999999990905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14.2</v>
      </c>
      <c r="E164" s="1">
        <v>0</v>
      </c>
      <c r="F164" s="1">
        <v>0</v>
      </c>
      <c r="G164" s="2">
        <f t="shared" si="0"/>
        <v>4.6292</v>
      </c>
      <c r="H164" s="2">
        <f t="shared" si="1"/>
        <v>0.19999999999999929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72580.2</v>
      </c>
      <c r="D165" s="1">
        <f>'PR-RAS'!E169</f>
        <v>63751.329999999994</v>
      </c>
      <c r="E165" s="1">
        <v>0</v>
      </c>
      <c r="F165" s="1">
        <v>0</v>
      </c>
      <c r="G165" s="2">
        <f t="shared" si="0"/>
        <v>32813.589039999999</v>
      </c>
      <c r="H165" s="2">
        <f t="shared" si="1"/>
        <v>0.52999999999155989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8836.7800000000007</v>
      </c>
      <c r="D166" s="1">
        <f>'PR-RAS'!E170</f>
        <v>7848</v>
      </c>
      <c r="E166" s="1">
        <v>0</v>
      </c>
      <c r="F166" s="1">
        <v>0</v>
      </c>
      <c r="G166" s="2">
        <f t="shared" si="0"/>
        <v>4047.9087</v>
      </c>
      <c r="H166" s="2">
        <f t="shared" si="1"/>
        <v>0.21999999999934516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39677.870000000003</v>
      </c>
      <c r="D167" s="1">
        <f>'PR-RAS'!E171</f>
        <v>32884.14</v>
      </c>
      <c r="E167" s="1">
        <v>0</v>
      </c>
      <c r="F167" s="1">
        <v>0</v>
      </c>
      <c r="G167" s="2">
        <f t="shared" si="0"/>
        <v>17504.0609</v>
      </c>
      <c r="H167" s="2">
        <f t="shared" si="1"/>
        <v>0.26999999999679858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20698.13</v>
      </c>
      <c r="D168" s="1">
        <f>'PR-RAS'!E172</f>
        <v>21555.599999999999</v>
      </c>
      <c r="E168" s="1">
        <v>0</v>
      </c>
      <c r="F168" s="1">
        <v>0</v>
      </c>
      <c r="G168" s="2">
        <f t="shared" si="0"/>
        <v>10656.15811</v>
      </c>
      <c r="H168" s="2">
        <f t="shared" si="1"/>
        <v>0.53000000000247383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3292.17</v>
      </c>
      <c r="D169" s="1">
        <f>'PR-RAS'!E173</f>
        <v>1463.59</v>
      </c>
      <c r="E169" s="1">
        <v>0</v>
      </c>
      <c r="F169" s="1">
        <v>0</v>
      </c>
      <c r="G169" s="2">
        <f t="shared" si="0"/>
        <v>1044.8508000000002</v>
      </c>
      <c r="H169" s="2">
        <f t="shared" si="1"/>
        <v>0.58000000000015461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75.25</v>
      </c>
      <c r="D172" s="1">
        <f>'PR-RAS'!E176</f>
        <v>0</v>
      </c>
      <c r="E172" s="1">
        <v>0</v>
      </c>
      <c r="F172" s="1">
        <v>0</v>
      </c>
      <c r="G172" s="2">
        <f t="shared" si="0"/>
        <v>12.867750000000001</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16315.67</v>
      </c>
      <c r="D173" s="1">
        <f>'PR-RAS'!E177</f>
        <v>18251.319999999996</v>
      </c>
      <c r="E173" s="1">
        <v>0</v>
      </c>
      <c r="F173" s="1">
        <v>0</v>
      </c>
      <c r="G173" s="2">
        <f t="shared" si="0"/>
        <v>9084.7493199999972</v>
      </c>
      <c r="H173" s="2">
        <f t="shared" si="1"/>
        <v>0.64999999999599822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1232.82</v>
      </c>
      <c r="D174" s="1">
        <f>'PR-RAS'!E178</f>
        <v>1452.5</v>
      </c>
      <c r="E174" s="1">
        <v>0</v>
      </c>
      <c r="F174" s="1">
        <v>0</v>
      </c>
      <c r="G174" s="2">
        <f t="shared" si="0"/>
        <v>715.84285999999986</v>
      </c>
      <c r="H174" s="2">
        <f t="shared" si="1"/>
        <v>0.68000000000006366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4729.87</v>
      </c>
      <c r="D175" s="1">
        <f>'PR-RAS'!E179</f>
        <v>4584.18</v>
      </c>
      <c r="E175" s="1">
        <v>0</v>
      </c>
      <c r="F175" s="1">
        <v>0</v>
      </c>
      <c r="G175" s="2">
        <f t="shared" si="0"/>
        <v>2418.2920199999999</v>
      </c>
      <c r="H175" s="2">
        <f t="shared" si="1"/>
        <v>0.31000000000040018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165</v>
      </c>
      <c r="D176" s="1">
        <f>'PR-RAS'!E180</f>
        <v>1071.25</v>
      </c>
      <c r="E176" s="1">
        <v>0</v>
      </c>
      <c r="F176" s="1">
        <v>0</v>
      </c>
      <c r="G176" s="2">
        <f t="shared" si="0"/>
        <v>403.8125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2567.11</v>
      </c>
      <c r="D177" s="1">
        <f>'PR-RAS'!E181</f>
        <v>2923.82</v>
      </c>
      <c r="E177" s="1">
        <v>0</v>
      </c>
      <c r="F177" s="1">
        <v>0</v>
      </c>
      <c r="G177" s="2">
        <f t="shared" si="0"/>
        <v>1480.9959999999999</v>
      </c>
      <c r="H177" s="2">
        <f t="shared" si="1"/>
        <v>0.28999999999996362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728.92</v>
      </c>
      <c r="D178" s="1">
        <f>'PR-RAS'!E182</f>
        <v>529.58000000000004</v>
      </c>
      <c r="E178" s="1">
        <v>0</v>
      </c>
      <c r="F178" s="1">
        <v>0</v>
      </c>
      <c r="G178" s="2">
        <f t="shared" si="0"/>
        <v>316.49015999999995</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2262.9899999999998</v>
      </c>
      <c r="D179" s="1">
        <f>'PR-RAS'!E183</f>
        <v>2586.1999999999998</v>
      </c>
      <c r="E179" s="1">
        <v>0</v>
      </c>
      <c r="F179" s="1">
        <v>0</v>
      </c>
      <c r="G179" s="2">
        <f t="shared" si="0"/>
        <v>1323.4994199999999</v>
      </c>
      <c r="H179" s="2">
        <f t="shared" si="1"/>
        <v>0.21000000000003638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2368.91</v>
      </c>
      <c r="D180" s="1">
        <f>'PR-RAS'!E184</f>
        <v>1864.68</v>
      </c>
      <c r="E180" s="1">
        <v>0</v>
      </c>
      <c r="F180" s="1">
        <v>0</v>
      </c>
      <c r="G180" s="2">
        <f t="shared" si="0"/>
        <v>1091.59033</v>
      </c>
      <c r="H180" s="2">
        <f t="shared" si="1"/>
        <v>0.41000000000008185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1968.43</v>
      </c>
      <c r="D181" s="1">
        <f>'PR-RAS'!E185</f>
        <v>1775.92</v>
      </c>
      <c r="E181" s="1">
        <v>0</v>
      </c>
      <c r="F181" s="1">
        <v>0</v>
      </c>
      <c r="G181" s="2">
        <f t="shared" si="0"/>
        <v>993.64859999999999</v>
      </c>
      <c r="H181" s="2">
        <f t="shared" si="1"/>
        <v>0.50999999999999091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291.62</v>
      </c>
      <c r="D182" s="1">
        <f>'PR-RAS'!E186</f>
        <v>1463.19</v>
      </c>
      <c r="E182" s="1">
        <v>0</v>
      </c>
      <c r="F182" s="1">
        <v>0</v>
      </c>
      <c r="G182" s="2">
        <f t="shared" si="0"/>
        <v>582.45799999999997</v>
      </c>
      <c r="H182" s="2">
        <f t="shared" si="1"/>
        <v>0.57000000000005002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9064.26</v>
      </c>
      <c r="D184" s="1">
        <f>'PR-RAS'!E188</f>
        <v>11718.69</v>
      </c>
      <c r="E184" s="1">
        <v>0</v>
      </c>
      <c r="F184" s="1">
        <v>0</v>
      </c>
      <c r="G184" s="2">
        <f t="shared" si="0"/>
        <v>5947.8001199999999</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984.33</v>
      </c>
      <c r="D186" s="1">
        <f>'PR-RAS'!E190</f>
        <v>518.13</v>
      </c>
      <c r="E186" s="1">
        <v>0</v>
      </c>
      <c r="F186" s="1">
        <v>0</v>
      </c>
      <c r="G186" s="2">
        <f t="shared" si="0"/>
        <v>373.80915000000005</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150.68</v>
      </c>
      <c r="D187" s="1">
        <f>'PR-RAS'!E191</f>
        <v>249.81</v>
      </c>
      <c r="E187" s="1">
        <v>0</v>
      </c>
      <c r="F187" s="1">
        <v>0</v>
      </c>
      <c r="G187" s="2">
        <f t="shared" si="0"/>
        <v>120.9558</v>
      </c>
      <c r="H187" s="2">
        <f t="shared" si="1"/>
        <v>0.50999999999999091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188.09</v>
      </c>
      <c r="E188" s="1">
        <v>0</v>
      </c>
      <c r="F188" s="1">
        <v>0</v>
      </c>
      <c r="G188" s="2">
        <f t="shared" si="0"/>
        <v>103.32498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2024.06</v>
      </c>
      <c r="D189" s="1">
        <f>'PR-RAS'!E193</f>
        <v>354.62</v>
      </c>
      <c r="E189" s="1">
        <v>0</v>
      </c>
      <c r="F189" s="1">
        <v>0</v>
      </c>
      <c r="G189" s="2">
        <f t="shared" si="0"/>
        <v>513.86040000000003</v>
      </c>
      <c r="H189" s="2">
        <f t="shared" si="1"/>
        <v>0.43999999999994088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5728.83</v>
      </c>
      <c r="D191" s="1">
        <f>'PR-RAS'!E195</f>
        <v>10408.040000000001</v>
      </c>
      <c r="E191" s="1">
        <v>0</v>
      </c>
      <c r="F191" s="1">
        <v>0</v>
      </c>
      <c r="G191" s="2">
        <f t="shared" si="0"/>
        <v>5043.5329000000011</v>
      </c>
      <c r="H191" s="2">
        <f t="shared" si="1"/>
        <v>0.21000000000094587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518.83000000000004</v>
      </c>
      <c r="D192" s="1">
        <f>'PR-RAS'!E196</f>
        <v>563.91</v>
      </c>
      <c r="E192" s="1">
        <v>0</v>
      </c>
      <c r="F192" s="1">
        <v>0</v>
      </c>
      <c r="G192" s="2">
        <f t="shared" si="0"/>
        <v>314.51015000000001</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518.83000000000004</v>
      </c>
      <c r="D206" s="1">
        <f>'PR-RAS'!E210</f>
        <v>563.91</v>
      </c>
      <c r="E206" s="1">
        <v>0</v>
      </c>
      <c r="F206" s="1">
        <v>0</v>
      </c>
      <c r="G206" s="2">
        <f t="shared" si="0"/>
        <v>337.56324999999998</v>
      </c>
      <c r="H206" s="2">
        <f t="shared" si="1"/>
        <v>0.25999999999999091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518.83000000000004</v>
      </c>
      <c r="D207" s="1">
        <f>'PR-RAS'!E211</f>
        <v>563.91</v>
      </c>
      <c r="E207" s="1">
        <v>0</v>
      </c>
      <c r="F207" s="1">
        <v>0</v>
      </c>
      <c r="G207" s="2">
        <f t="shared" si="0"/>
        <v>339.2099</v>
      </c>
      <c r="H207" s="2">
        <f t="shared" si="1"/>
        <v>0.25999999999999091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11399.3</v>
      </c>
      <c r="D248" s="1">
        <f>'PR-RAS'!E252</f>
        <v>9928.9699999999993</v>
      </c>
      <c r="E248" s="1">
        <v>0</v>
      </c>
      <c r="F248" s="1">
        <v>0</v>
      </c>
      <c r="G248" s="2">
        <f t="shared" si="0"/>
        <v>7720.5382799999998</v>
      </c>
      <c r="H248" s="2">
        <f t="shared" si="1"/>
        <v>0.32999999999992724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11399.3</v>
      </c>
      <c r="D255" s="1">
        <f>'PR-RAS'!E259</f>
        <v>9928.9699999999993</v>
      </c>
      <c r="E255" s="1">
        <v>0</v>
      </c>
      <c r="F255" s="1">
        <v>0</v>
      </c>
      <c r="G255" s="2">
        <f t="shared" si="0"/>
        <v>7939.33896</v>
      </c>
      <c r="H255" s="2">
        <f t="shared" si="1"/>
        <v>0.32999999999992724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11399.3</v>
      </c>
      <c r="D257" s="1">
        <f>'PR-RAS'!E261</f>
        <v>9928.9699999999993</v>
      </c>
      <c r="E257" s="1">
        <v>0</v>
      </c>
      <c r="F257" s="1">
        <v>0</v>
      </c>
      <c r="G257" s="2">
        <f t="shared" si="0"/>
        <v>8001.8534399999999</v>
      </c>
      <c r="H257" s="2">
        <f t="shared" si="1"/>
        <v>0.32999999999992724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317.42</v>
      </c>
      <c r="D259" s="1">
        <f>'PR-RAS'!E263</f>
        <v>314.76</v>
      </c>
      <c r="E259" s="1">
        <v>0</v>
      </c>
      <c r="F259" s="1">
        <v>0</v>
      </c>
      <c r="G259" s="2">
        <f t="shared" si="0"/>
        <v>244.31052000000003</v>
      </c>
      <c r="H259" s="2">
        <f t="shared" si="1"/>
        <v>0.66000000000002501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317.42</v>
      </c>
      <c r="D260" s="1">
        <f>'PR-RAS'!E264</f>
        <v>314.76</v>
      </c>
      <c r="E260" s="1">
        <v>0</v>
      </c>
      <c r="F260" s="1">
        <v>0</v>
      </c>
      <c r="G260" s="2">
        <f t="shared" si="0"/>
        <v>245.25746000000001</v>
      </c>
      <c r="H260" s="2">
        <f t="shared" si="1"/>
        <v>0.66000000000002501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314.76</v>
      </c>
      <c r="E261" s="1">
        <v>0</v>
      </c>
      <c r="F261" s="1">
        <v>0</v>
      </c>
      <c r="G261" s="2">
        <f t="shared" si="0"/>
        <v>163.67519999999999</v>
      </c>
      <c r="H261" s="2">
        <f t="shared" si="1"/>
        <v>0.24000000000000909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317.42</v>
      </c>
      <c r="D262" s="1">
        <f>'PR-RAS'!E266</f>
        <v>0</v>
      </c>
      <c r="E262" s="1">
        <v>0</v>
      </c>
      <c r="F262" s="1">
        <v>0</v>
      </c>
      <c r="G262" s="2">
        <f t="shared" si="0"/>
        <v>82.846620000000001</v>
      </c>
      <c r="H262" s="2">
        <f t="shared" si="1"/>
        <v>0.42000000000001592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712553.16999999993</v>
      </c>
      <c r="D285" s="1">
        <f>'PR-RAS'!E289</f>
        <v>898304.97000000009</v>
      </c>
      <c r="E285" s="1">
        <v>0</v>
      </c>
      <c r="F285" s="1">
        <v>0</v>
      </c>
      <c r="G285" s="2">
        <f t="shared" si="8"/>
        <v>712602.32324000006</v>
      </c>
      <c r="H285" s="2">
        <f t="shared" si="9"/>
        <v>0.19999999983701855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18369.770000000019</v>
      </c>
      <c r="D286" s="1">
        <f>'PR-RAS'!E290</f>
        <v>10746.289999999921</v>
      </c>
      <c r="E286" s="1">
        <v>0</v>
      </c>
      <c r="F286" s="1">
        <v>0</v>
      </c>
      <c r="G286" s="2">
        <f t="shared" si="8"/>
        <v>11360.769749999959</v>
      </c>
      <c r="H286" s="2">
        <f t="shared" si="9"/>
        <v>0.51999999990221113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1195.3</v>
      </c>
      <c r="D288" s="1">
        <f>'PR-RAS'!E292</f>
        <v>0</v>
      </c>
      <c r="E288" s="1">
        <v>0</v>
      </c>
      <c r="F288" s="1">
        <v>0</v>
      </c>
      <c r="G288" s="2">
        <f t="shared" si="8"/>
        <v>343.05109999999996</v>
      </c>
      <c r="H288" s="2">
        <f t="shared" si="9"/>
        <v>0.29999999999995453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2989.82</v>
      </c>
      <c r="E289" s="1">
        <v>0</v>
      </c>
      <c r="F289" s="1">
        <v>0</v>
      </c>
      <c r="G289" s="2">
        <f t="shared" si="8"/>
        <v>1722.1363200000001</v>
      </c>
      <c r="H289" s="2">
        <f t="shared" si="9"/>
        <v>0.17999999999983629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22554.89</v>
      </c>
      <c r="D345" s="1">
        <f>'PR-RAS'!E350</f>
        <v>12346.41</v>
      </c>
      <c r="E345" s="1">
        <v>0</v>
      </c>
      <c r="F345" s="1">
        <v>0</v>
      </c>
      <c r="G345" s="2">
        <f t="shared" si="8"/>
        <v>16253.212239999999</v>
      </c>
      <c r="H345" s="2">
        <f t="shared" si="9"/>
        <v>0.52000000000043656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22554.89</v>
      </c>
      <c r="D358" s="1">
        <f>'PR-RAS'!E363</f>
        <v>12346.41</v>
      </c>
      <c r="E358" s="1">
        <v>0</v>
      </c>
      <c r="F358" s="1">
        <v>0</v>
      </c>
      <c r="G358" s="2">
        <f t="shared" si="8"/>
        <v>16867.43247</v>
      </c>
      <c r="H358" s="2">
        <f t="shared" si="9"/>
        <v>0.52000000000043656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14707.59</v>
      </c>
      <c r="D364" s="1">
        <f>'PR-RAS'!E369</f>
        <v>4548.7700000000004</v>
      </c>
      <c r="E364" s="1">
        <v>0</v>
      </c>
      <c r="F364" s="1">
        <v>0</v>
      </c>
      <c r="G364" s="2">
        <f t="shared" si="8"/>
        <v>8641.2621899999995</v>
      </c>
      <c r="H364" s="2">
        <f t="shared" si="9"/>
        <v>0.63999999999941792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9518.49</v>
      </c>
      <c r="D365" s="1">
        <f>'PR-RAS'!E370</f>
        <v>835</v>
      </c>
      <c r="E365" s="1">
        <v>0</v>
      </c>
      <c r="F365" s="1">
        <v>0</v>
      </c>
      <c r="G365" s="2">
        <f t="shared" si="8"/>
        <v>4072.6103599999997</v>
      </c>
      <c r="H365" s="2">
        <f t="shared" si="9"/>
        <v>0.48999999999978172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86.06</v>
      </c>
      <c r="D366" s="1">
        <f>'PR-RAS'!E371</f>
        <v>0</v>
      </c>
      <c r="E366" s="1">
        <v>0</v>
      </c>
      <c r="F366" s="1">
        <v>0</v>
      </c>
      <c r="G366" s="2">
        <f t="shared" si="8"/>
        <v>31.411899999999999</v>
      </c>
      <c r="H366" s="2">
        <f t="shared" si="9"/>
        <v>6.0000000000002274E-2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5103.04</v>
      </c>
      <c r="D371" s="1">
        <f>'PR-RAS'!E376</f>
        <v>3713.77</v>
      </c>
      <c r="E371" s="1">
        <v>0</v>
      </c>
      <c r="F371" s="1">
        <v>0</v>
      </c>
      <c r="G371" s="2">
        <f t="shared" si="8"/>
        <v>4636.3145999999997</v>
      </c>
      <c r="H371" s="2">
        <f t="shared" si="9"/>
        <v>0.26999999999998181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7847.3</v>
      </c>
      <c r="D378" s="1">
        <f>'PR-RAS'!E383</f>
        <v>7797.64</v>
      </c>
      <c r="E378" s="1">
        <v>0</v>
      </c>
      <c r="F378" s="1">
        <v>0</v>
      </c>
      <c r="G378" s="2">
        <f t="shared" si="8"/>
        <v>8837.8526600000005</v>
      </c>
      <c r="H378" s="2">
        <f t="shared" si="9"/>
        <v>0.65999999999985448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7847.3</v>
      </c>
      <c r="D379" s="1">
        <f>'PR-RAS'!E384</f>
        <v>7797.64</v>
      </c>
      <c r="E379" s="1">
        <v>0</v>
      </c>
      <c r="F379" s="1">
        <v>0</v>
      </c>
      <c r="G379" s="2">
        <f t="shared" si="8"/>
        <v>8861.2952400000013</v>
      </c>
      <c r="H379" s="2">
        <f t="shared" si="9"/>
        <v>0.65999999999985448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22554.89</v>
      </c>
      <c r="D403" s="1">
        <f>'PR-RAS'!E408</f>
        <v>12346.41</v>
      </c>
      <c r="E403" s="1">
        <v>0</v>
      </c>
      <c r="F403" s="1">
        <v>0</v>
      </c>
      <c r="G403" s="2">
        <f t="shared" si="8"/>
        <v>18993.579420000002</v>
      </c>
      <c r="H403" s="2">
        <f t="shared" si="9"/>
        <v>0.52000000000043656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730922.94</v>
      </c>
      <c r="D407" s="1">
        <f>'PR-RAS'!E412</f>
        <v>909051.26</v>
      </c>
      <c r="E407" s="1">
        <v>0</v>
      </c>
      <c r="F407" s="1">
        <v>0</v>
      </c>
      <c r="G407" s="2">
        <f t="shared" si="8"/>
        <v>1034904.3367600001</v>
      </c>
      <c r="H407" s="2">
        <f t="shared" si="9"/>
        <v>0.32000000006519258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735108.05999999994</v>
      </c>
      <c r="D408" s="1">
        <f>'PR-RAS'!E413</f>
        <v>910651.38000000012</v>
      </c>
      <c r="E408" s="1">
        <v>0</v>
      </c>
      <c r="F408" s="1">
        <v>0</v>
      </c>
      <c r="G408" s="2">
        <f t="shared" si="8"/>
        <v>1040459.20374</v>
      </c>
      <c r="H408" s="2">
        <f t="shared" si="9"/>
        <v>0.44000000006053597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4185.1199999999953</v>
      </c>
      <c r="D410" s="1">
        <f>'PR-RAS'!E415</f>
        <v>1600.1200000001118</v>
      </c>
      <c r="E410" s="1">
        <v>0</v>
      </c>
      <c r="F410" s="1">
        <v>0</v>
      </c>
      <c r="G410" s="2">
        <f t="shared" si="8"/>
        <v>3020.6122400000895</v>
      </c>
      <c r="H410" s="2">
        <f t="shared" si="9"/>
        <v>0.2400000001071021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1195.3</v>
      </c>
      <c r="D411" s="1">
        <f>'PR-RAS'!E416</f>
        <v>0</v>
      </c>
      <c r="E411" s="1">
        <v>0</v>
      </c>
      <c r="F411" s="1">
        <v>0</v>
      </c>
      <c r="G411" s="2">
        <f t="shared" si="8"/>
        <v>490.07299999999998</v>
      </c>
      <c r="H411" s="2">
        <f t="shared" si="9"/>
        <v>0.29999999999995453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2989.82</v>
      </c>
      <c r="E412" s="1">
        <v>0</v>
      </c>
      <c r="F412" s="1">
        <v>0</v>
      </c>
      <c r="G412" s="2">
        <f t="shared" si="8"/>
        <v>2457.63204</v>
      </c>
      <c r="H412" s="2">
        <f t="shared" si="9"/>
        <v>0.17999999999983629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730922.94</v>
      </c>
      <c r="D633" s="1">
        <f>'PR-RAS'!E639</f>
        <v>909051.26</v>
      </c>
      <c r="E633" s="1">
        <v>0</v>
      </c>
      <c r="F633" s="1">
        <v>0</v>
      </c>
      <c r="G633" s="2">
        <f t="shared" si="10"/>
        <v>1610984.09072</v>
      </c>
      <c r="H633" s="2">
        <f t="shared" si="11"/>
        <v>0.32000000006519258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735108.05999999994</v>
      </c>
      <c r="D634" s="1">
        <f>'PR-RAS'!E640</f>
        <v>910651.38000000012</v>
      </c>
      <c r="E634" s="1">
        <v>0</v>
      </c>
      <c r="F634" s="1">
        <v>0</v>
      </c>
      <c r="G634" s="2">
        <f t="shared" si="10"/>
        <v>1618208.0490600001</v>
      </c>
      <c r="H634" s="2">
        <f t="shared" si="11"/>
        <v>0.44000000006053597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4185.1199999999953</v>
      </c>
      <c r="D636" s="1">
        <f>'PR-RAS'!E642</f>
        <v>1600.1200000001118</v>
      </c>
      <c r="E636" s="1">
        <v>0</v>
      </c>
      <c r="F636" s="1">
        <v>0</v>
      </c>
      <c r="G636" s="2">
        <f t="shared" si="10"/>
        <v>4689.703600000139</v>
      </c>
      <c r="H636" s="2">
        <f t="shared" si="11"/>
        <v>0.2400000001071021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1195.3</v>
      </c>
      <c r="D637" s="1">
        <f>'PR-RAS'!E643</f>
        <v>0</v>
      </c>
      <c r="E637" s="1">
        <v>0</v>
      </c>
      <c r="F637" s="1">
        <v>0</v>
      </c>
      <c r="G637" s="2">
        <f t="shared" si="10"/>
        <v>760.21079999999995</v>
      </c>
      <c r="H637" s="2">
        <f t="shared" si="11"/>
        <v>0.29999999999995453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2989.82</v>
      </c>
      <c r="E638" s="1">
        <v>0</v>
      </c>
      <c r="F638" s="1">
        <v>0</v>
      </c>
      <c r="G638" s="2">
        <f t="shared" si="10"/>
        <v>3809.0306800000003</v>
      </c>
      <c r="H638" s="2">
        <f t="shared" si="11"/>
        <v>0.17999999999983629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2989.8199999999952</v>
      </c>
      <c r="D640" s="1">
        <f>'PR-RAS'!E646</f>
        <v>4589.9400000001115</v>
      </c>
      <c r="E640" s="1">
        <v>0</v>
      </c>
      <c r="F640" s="1">
        <v>0</v>
      </c>
      <c r="G640" s="2">
        <f t="shared" si="10"/>
        <v>7776.4383000001399</v>
      </c>
      <c r="H640" s="2">
        <f t="shared" si="11"/>
        <v>0.23999999989337084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54635.39</v>
      </c>
      <c r="D641" s="1">
        <f>'PR-RAS'!E647</f>
        <v>62610.71</v>
      </c>
      <c r="E641" s="1">
        <v>0</v>
      </c>
      <c r="F641" s="1">
        <v>0</v>
      </c>
      <c r="G641" s="2">
        <f t="shared" si="10"/>
        <v>115108.3584</v>
      </c>
      <c r="H641" s="2">
        <f t="shared" si="11"/>
        <v>0.68000000000029104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24686.639999999999</v>
      </c>
      <c r="D642" s="1">
        <f>'PR-RAS'!E649</f>
        <v>16770.900000000001</v>
      </c>
      <c r="E642" s="1">
        <v>0</v>
      </c>
      <c r="F642" s="1">
        <v>0</v>
      </c>
      <c r="G642" s="2">
        <f t="shared" si="10"/>
        <v>37324.430039999999</v>
      </c>
      <c r="H642" s="2">
        <f t="shared" si="11"/>
        <v>0.45999999999912689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152961.29</v>
      </c>
      <c r="D643" s="1">
        <f>'PR-RAS'!E650</f>
        <v>157207.35</v>
      </c>
      <c r="E643" s="1">
        <v>0</v>
      </c>
      <c r="F643" s="1">
        <v>0</v>
      </c>
      <c r="G643" s="2">
        <f t="shared" si="10"/>
        <v>300055.38558</v>
      </c>
      <c r="H643" s="2">
        <f t="shared" si="11"/>
        <v>0.64000000001396984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160877.03</v>
      </c>
      <c r="D644" s="1">
        <f>'PR-RAS'!E651</f>
        <v>152787.51999999999</v>
      </c>
      <c r="E644" s="1">
        <v>0</v>
      </c>
      <c r="F644" s="1">
        <v>0</v>
      </c>
      <c r="G644" s="2">
        <f t="shared" si="10"/>
        <v>299928.68101</v>
      </c>
      <c r="H644" s="2">
        <f t="shared" si="11"/>
        <v>0.51000000000931323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16770.899999999994</v>
      </c>
      <c r="D645" s="1">
        <f>'PR-RAS'!E652</f>
        <v>21190.73000000001</v>
      </c>
      <c r="E645" s="1">
        <v>0</v>
      </c>
      <c r="F645" s="1">
        <v>0</v>
      </c>
      <c r="G645" s="2">
        <f t="shared" si="10"/>
        <v>38094.119840000014</v>
      </c>
      <c r="H645" s="2">
        <f t="shared" si="11"/>
        <v>0.36999999999534339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37</v>
      </c>
      <c r="E647" s="1">
        <v>0</v>
      </c>
      <c r="F647" s="1">
        <v>0</v>
      </c>
      <c r="G647" s="2">
        <f t="shared" si="10"/>
        <v>71.706000000000003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v>
      </c>
      <c r="D649" s="1">
        <f>'PR-RAS'!E656</f>
        <v>26</v>
      </c>
      <c r="E649" s="1">
        <v>0</v>
      </c>
      <c r="F649" s="1">
        <v>0</v>
      </c>
      <c r="G649" s="2">
        <f t="shared" si="10"/>
        <v>50.544000000000004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623346.96</v>
      </c>
      <c r="D668" s="1">
        <f>'PR-RAS'!E675</f>
        <v>794846.22</v>
      </c>
      <c r="E668" s="1">
        <v>0</v>
      </c>
      <c r="F668" s="1">
        <v>0</v>
      </c>
      <c r="G668" s="2">
        <f t="shared" si="10"/>
        <v>1476097.2798000001</v>
      </c>
      <c r="H668" s="2">
        <f t="shared" si="11"/>
        <v>0.26000000000931323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12106.37</v>
      </c>
      <c r="D669" s="1">
        <f>'PR-RAS'!E676</f>
        <v>12728.97</v>
      </c>
      <c r="E669" s="1">
        <v>0</v>
      </c>
      <c r="F669" s="1">
        <v>0</v>
      </c>
      <c r="G669" s="2">
        <f t="shared" si="10"/>
        <v>25092.959080000001</v>
      </c>
      <c r="H669" s="2">
        <f t="shared" si="11"/>
        <v>0.40000000000145519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7277.17</v>
      </c>
      <c r="E670" s="1">
        <v>0</v>
      </c>
      <c r="F670" s="1">
        <v>0</v>
      </c>
      <c r="G670" s="2">
        <f t="shared" si="10"/>
        <v>9736.8534600000003</v>
      </c>
      <c r="H670" s="2">
        <f t="shared" si="11"/>
        <v>0.17000000000007276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2201.9299999999998</v>
      </c>
      <c r="D709" s="1">
        <f>'PR-RAS'!E716</f>
        <v>0</v>
      </c>
      <c r="E709" s="1">
        <v>0</v>
      </c>
      <c r="F709" s="1">
        <v>0</v>
      </c>
      <c r="G709" s="2">
        <f t="shared" si="10"/>
        <v>1558.9664399999997</v>
      </c>
      <c r="H709" s="2">
        <f t="shared" si="11"/>
        <v>7.0000000000163709E-2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477.54</v>
      </c>
      <c r="D710" s="1">
        <f>'PR-RAS'!E717</f>
        <v>0</v>
      </c>
      <c r="E710" s="1">
        <v>0</v>
      </c>
      <c r="F710" s="1">
        <v>0</v>
      </c>
      <c r="G710" s="2">
        <f t="shared" si="10"/>
        <v>338.57585999999998</v>
      </c>
      <c r="H710" s="2">
        <f t="shared" si="11"/>
        <v>0.45999999999997954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28541.06</v>
      </c>
      <c r="D711" s="1">
        <f>'PR-RAS'!E718</f>
        <v>31106.46</v>
      </c>
      <c r="E711" s="1">
        <v>0</v>
      </c>
      <c r="F711" s="1">
        <v>0</v>
      </c>
      <c r="G711" s="2">
        <f t="shared" si="10"/>
        <v>64435.325799999991</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1640.46</v>
      </c>
      <c r="D713" s="1">
        <f>'PR-RAS'!E720</f>
        <v>1546.27</v>
      </c>
      <c r="E713" s="1">
        <v>0</v>
      </c>
      <c r="F713" s="1">
        <v>0</v>
      </c>
      <c r="G713" s="2">
        <f t="shared" si="10"/>
        <v>3369.8959999999997</v>
      </c>
      <c r="H713" s="2">
        <f t="shared" si="11"/>
        <v>0.73000000000001819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1303.33</v>
      </c>
      <c r="D715" s="1">
        <f>'PR-RAS'!E722</f>
        <v>1167.96</v>
      </c>
      <c r="E715" s="1">
        <v>0</v>
      </c>
      <c r="F715" s="1">
        <v>0</v>
      </c>
      <c r="G715" s="2">
        <f t="shared" si="10"/>
        <v>2598.4245000000001</v>
      </c>
      <c r="H715" s="2">
        <f t="shared" si="11"/>
        <v>0.36999999999989086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596</v>
      </c>
      <c r="D719" s="1">
        <f>'PR-RAS'!E726</f>
        <v>0</v>
      </c>
      <c r="E719" s="1">
        <v>0</v>
      </c>
      <c r="F719" s="1">
        <v>0</v>
      </c>
      <c r="G719" s="2">
        <f t="shared" si="10"/>
        <v>427.928</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11399.3</v>
      </c>
      <c r="D821" s="1">
        <f>'PR-RAS'!E828</f>
        <v>9928.9699999999993</v>
      </c>
      <c r="E821" s="1">
        <v>0</v>
      </c>
      <c r="F821" s="1">
        <v>0</v>
      </c>
      <c r="G821" s="2">
        <f t="shared" si="18"/>
        <v>25630.936799999996</v>
      </c>
      <c r="H821" s="2">
        <f t="shared" si="19"/>
        <v>0.32999999999992724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635562.51</v>
      </c>
      <c r="D984" s="6">
        <f>BILANCA!E6</f>
        <v>634438.24</v>
      </c>
      <c r="E984" s="6">
        <v>0</v>
      </c>
      <c r="F984" s="6">
        <v>0</v>
      </c>
      <c r="G984" s="7">
        <f t="shared" ref="G984:G1241" si="22">B984/1000*C984+B984/500*D984</f>
        <v>1904.4389899999999</v>
      </c>
      <c r="H984" s="7">
        <f t="shared" si="19"/>
        <v>0.72999999998137355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558033.56000000006</v>
      </c>
      <c r="D985" s="1">
        <f>BILANCA!E7</f>
        <v>550636.79999999993</v>
      </c>
      <c r="E985" s="1">
        <v>0</v>
      </c>
      <c r="F985" s="1">
        <v>0</v>
      </c>
      <c r="G985" s="2">
        <f t="shared" si="22"/>
        <v>3318.6143200000001</v>
      </c>
      <c r="H985" s="2">
        <f t="shared" si="19"/>
        <v>0.64000000001396984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33300.42</v>
      </c>
      <c r="D986" s="1">
        <f>BILANCA!E8</f>
        <v>33300.42</v>
      </c>
      <c r="E986" s="1">
        <v>0</v>
      </c>
      <c r="F986" s="1">
        <v>0</v>
      </c>
      <c r="G986" s="2">
        <f t="shared" si="22"/>
        <v>299.70377999999999</v>
      </c>
      <c r="H986" s="2">
        <f t="shared" si="19"/>
        <v>0.83999999999650754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33300.42</v>
      </c>
      <c r="D987" s="1">
        <f>BILANCA!E9</f>
        <v>33300.42</v>
      </c>
      <c r="E987" s="1">
        <v>0</v>
      </c>
      <c r="F987" s="1">
        <v>0</v>
      </c>
      <c r="G987" s="2">
        <f t="shared" si="22"/>
        <v>399.60503999999992</v>
      </c>
      <c r="H987" s="2">
        <f t="shared" si="19"/>
        <v>0.83999999999650754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524733.14</v>
      </c>
      <c r="D990" s="1">
        <f>BILANCA!E12</f>
        <v>517336.37999999995</v>
      </c>
      <c r="E990" s="1">
        <v>0</v>
      </c>
      <c r="F990" s="1">
        <v>0</v>
      </c>
      <c r="G990" s="2">
        <f t="shared" si="22"/>
        <v>10915.8413</v>
      </c>
      <c r="H990" s="2">
        <f t="shared" si="19"/>
        <v>0.51999999996041879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472157.13999999996</v>
      </c>
      <c r="D991" s="1">
        <f>BILANCA!E13</f>
        <v>460967.38999999996</v>
      </c>
      <c r="E991" s="1">
        <v>0</v>
      </c>
      <c r="F991" s="1">
        <v>0</v>
      </c>
      <c r="G991" s="2">
        <f t="shared" si="22"/>
        <v>11152.735359999999</v>
      </c>
      <c r="H991" s="2">
        <f t="shared" si="19"/>
        <v>0.52999999991152436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893392.94</v>
      </c>
      <c r="D993" s="1">
        <f>BILANCA!E15</f>
        <v>893392.94</v>
      </c>
      <c r="E993" s="1">
        <v>0</v>
      </c>
      <c r="F993" s="1">
        <v>0</v>
      </c>
      <c r="G993" s="2">
        <f t="shared" si="22"/>
        <v>26801.788199999995</v>
      </c>
      <c r="H993" s="2">
        <f t="shared" si="19"/>
        <v>0.12000000011175871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421235.8</v>
      </c>
      <c r="D996" s="1">
        <f>BILANCA!E18</f>
        <v>432425.55</v>
      </c>
      <c r="E996" s="1">
        <v>0</v>
      </c>
      <c r="F996" s="1">
        <v>0</v>
      </c>
      <c r="G996" s="2">
        <f t="shared" si="22"/>
        <v>16719.129699999998</v>
      </c>
      <c r="H996" s="2">
        <f t="shared" si="19"/>
        <v>0.65000000002328306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30386.800000000047</v>
      </c>
      <c r="D997" s="1">
        <f>BILANCA!E19</f>
        <v>35486.299999999988</v>
      </c>
      <c r="E997" s="1">
        <v>0</v>
      </c>
      <c r="F997" s="1">
        <v>0</v>
      </c>
      <c r="G997" s="2">
        <f t="shared" si="22"/>
        <v>1419.0316000000003</v>
      </c>
      <c r="H997" s="2">
        <f t="shared" si="19"/>
        <v>0.49999999994179234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99734.78</v>
      </c>
      <c r="D998" s="1">
        <f>BILANCA!E20</f>
        <v>139728.47</v>
      </c>
      <c r="E998" s="1">
        <v>0</v>
      </c>
      <c r="F998" s="1">
        <v>0</v>
      </c>
      <c r="G998" s="2">
        <f t="shared" si="22"/>
        <v>5687.8757999999998</v>
      </c>
      <c r="H998" s="2">
        <f t="shared" si="19"/>
        <v>0.69000000000232831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1283.71</v>
      </c>
      <c r="D999" s="1">
        <f>BILANCA!E21</f>
        <v>1283.71</v>
      </c>
      <c r="E999" s="1">
        <v>0</v>
      </c>
      <c r="F999" s="1">
        <v>0</v>
      </c>
      <c r="G999" s="2">
        <f t="shared" si="22"/>
        <v>61.618080000000006</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529.58000000000004</v>
      </c>
      <c r="D1002" s="1">
        <f>BILANCA!E24</f>
        <v>529.58000000000004</v>
      </c>
      <c r="E1002" s="1">
        <v>0</v>
      </c>
      <c r="F1002" s="1">
        <v>0</v>
      </c>
      <c r="G1002" s="2">
        <f t="shared" si="22"/>
        <v>30.186060000000001</v>
      </c>
      <c r="H1002" s="2">
        <f t="shared" si="19"/>
        <v>0.83999999999991815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236910.22</v>
      </c>
      <c r="D1004" s="1">
        <f>BILANCA!E26</f>
        <v>240623.99</v>
      </c>
      <c r="E1004" s="1">
        <v>0</v>
      </c>
      <c r="F1004" s="1">
        <v>0</v>
      </c>
      <c r="G1004" s="2">
        <f t="shared" si="22"/>
        <v>15081.322200000001</v>
      </c>
      <c r="H1004" s="2">
        <f t="shared" si="19"/>
        <v>0.23000000001047738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308071.49</v>
      </c>
      <c r="D1006" s="1">
        <f>BILANCA!E28</f>
        <v>346679.45</v>
      </c>
      <c r="E1006" s="1">
        <v>0</v>
      </c>
      <c r="F1006" s="1">
        <v>0</v>
      </c>
      <c r="G1006" s="2">
        <f t="shared" si="22"/>
        <v>23032.898969999998</v>
      </c>
      <c r="H1006" s="2">
        <f t="shared" si="19"/>
        <v>0.94000000000232831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22189.200000000004</v>
      </c>
      <c r="D1013" s="1">
        <f>BILANCA!E35</f>
        <v>20882.690000000002</v>
      </c>
      <c r="E1013" s="1">
        <v>0</v>
      </c>
      <c r="F1013" s="1">
        <v>0</v>
      </c>
      <c r="G1013" s="2">
        <f t="shared" si="22"/>
        <v>1918.6374000000003</v>
      </c>
      <c r="H1013" s="2">
        <f t="shared" si="19"/>
        <v>0.51000000000203727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64574.05</v>
      </c>
      <c r="D1014" s="1">
        <f>BILANCA!E36</f>
        <v>72438.89</v>
      </c>
      <c r="E1014" s="1">
        <v>0</v>
      </c>
      <c r="F1014" s="1">
        <v>0</v>
      </c>
      <c r="G1014" s="2">
        <f t="shared" si="22"/>
        <v>6493.0067300000001</v>
      </c>
      <c r="H1014" s="2">
        <f t="shared" si="19"/>
        <v>0.16000000000349246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42384.85</v>
      </c>
      <c r="D1018" s="1">
        <f>BILANCA!E40</f>
        <v>51556.2</v>
      </c>
      <c r="E1018" s="1">
        <v>0</v>
      </c>
      <c r="F1018" s="1">
        <v>0</v>
      </c>
      <c r="G1018" s="2">
        <f t="shared" si="22"/>
        <v>5092.4037500000004</v>
      </c>
      <c r="H1018" s="2">
        <f t="shared" si="19"/>
        <v>0.34999999999854481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20642.25</v>
      </c>
      <c r="D1032" s="1">
        <f>BILANCA!E54</f>
        <v>20642.25</v>
      </c>
      <c r="E1032" s="1">
        <v>0</v>
      </c>
      <c r="F1032" s="1">
        <v>0</v>
      </c>
      <c r="G1032" s="2">
        <f t="shared" si="22"/>
        <v>3034.41075</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20642.25</v>
      </c>
      <c r="D1033" s="1">
        <f>BILANCA!E55</f>
        <v>20642.25</v>
      </c>
      <c r="E1033" s="1">
        <v>0</v>
      </c>
      <c r="F1033" s="1">
        <v>0</v>
      </c>
      <c r="G1033" s="2">
        <f t="shared" si="22"/>
        <v>3096.3374999999996</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77528.95</v>
      </c>
      <c r="D1046" s="1">
        <f>BILANCA!E68</f>
        <v>83801.440000000002</v>
      </c>
      <c r="E1046" s="1">
        <v>0</v>
      </c>
      <c r="F1046" s="1">
        <v>0</v>
      </c>
      <c r="G1046" s="2">
        <f t="shared" si="22"/>
        <v>15443.30529</v>
      </c>
      <c r="H1046" s="2">
        <f t="shared" si="19"/>
        <v>0.49000000000523869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16770.900000000001</v>
      </c>
      <c r="D1047" s="1">
        <f>BILANCA!E69</f>
        <v>21190.73</v>
      </c>
      <c r="E1047" s="1">
        <v>0</v>
      </c>
      <c r="F1047" s="1">
        <v>0</v>
      </c>
      <c r="G1047" s="2">
        <f t="shared" si="22"/>
        <v>3785.7510400000001</v>
      </c>
      <c r="H1047" s="2">
        <f t="shared" si="19"/>
        <v>0.36999999999898137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16558.900000000001</v>
      </c>
      <c r="D1048" s="1">
        <f>BILANCA!E70</f>
        <v>20787.73</v>
      </c>
      <c r="E1048" s="1">
        <v>0</v>
      </c>
      <c r="F1048" s="1">
        <v>0</v>
      </c>
      <c r="G1048" s="2">
        <f t="shared" si="22"/>
        <v>3778.7334000000001</v>
      </c>
      <c r="H1048" s="2">
        <f t="shared" si="19"/>
        <v>0.36999999999898137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16558.900000000001</v>
      </c>
      <c r="D1050" s="1">
        <f>BILANCA!E72</f>
        <v>20787.73</v>
      </c>
      <c r="E1050" s="1">
        <v>0</v>
      </c>
      <c r="F1050" s="1">
        <v>0</v>
      </c>
      <c r="G1050" s="2">
        <f t="shared" si="22"/>
        <v>3895.0021200000001</v>
      </c>
      <c r="H1050" s="2">
        <f t="shared" si="19"/>
        <v>0.36999999999898137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212</v>
      </c>
      <c r="D1054" s="1">
        <f>BILANCA!E76</f>
        <v>403</v>
      </c>
      <c r="E1054" s="1">
        <v>0</v>
      </c>
      <c r="F1054" s="1">
        <v>0</v>
      </c>
      <c r="G1054" s="2">
        <f t="shared" si="22"/>
        <v>72.277999999999992</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6122.66</v>
      </c>
      <c r="D1056" s="1">
        <f>BILANCA!E78</f>
        <v>0</v>
      </c>
      <c r="E1056" s="1">
        <v>0</v>
      </c>
      <c r="F1056" s="1">
        <v>0</v>
      </c>
      <c r="G1056" s="2">
        <f t="shared" si="22"/>
        <v>446.95417999999995</v>
      </c>
      <c r="H1056" s="2">
        <f t="shared" si="19"/>
        <v>0.34000000000014552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6122.66</v>
      </c>
      <c r="D1064" s="1">
        <f>BILANCA!E86</f>
        <v>0</v>
      </c>
      <c r="E1064" s="1">
        <v>0</v>
      </c>
      <c r="F1064" s="1">
        <v>0</v>
      </c>
      <c r="G1064" s="2">
        <f t="shared" si="22"/>
        <v>495.93545999999998</v>
      </c>
      <c r="H1064" s="2">
        <f t="shared" si="19"/>
        <v>0.34000000000014552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54635.39</v>
      </c>
      <c r="D1148" s="1">
        <f>BILANCA!E170</f>
        <v>62610.71</v>
      </c>
      <c r="E1148" s="1">
        <v>0</v>
      </c>
      <c r="F1148" s="1">
        <v>0</v>
      </c>
      <c r="G1148" s="2">
        <f t="shared" si="22"/>
        <v>29676.373650000001</v>
      </c>
      <c r="H1148" s="2">
        <f t="shared" si="23"/>
        <v>0.68000000000029104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54635.39</v>
      </c>
      <c r="D1151" s="1">
        <f>BILANCA!E173</f>
        <v>62610.71</v>
      </c>
      <c r="E1151" s="1">
        <v>0</v>
      </c>
      <c r="F1151" s="1">
        <v>0</v>
      </c>
      <c r="G1151" s="2">
        <f t="shared" si="22"/>
        <v>30215.944080000001</v>
      </c>
      <c r="H1151" s="2">
        <f t="shared" si="23"/>
        <v>0.68000000000029104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635562.51000000013</v>
      </c>
      <c r="D1152" s="1">
        <f>BILANCA!E175</f>
        <v>634438.24000000011</v>
      </c>
      <c r="E1152" s="1">
        <v>0</v>
      </c>
      <c r="F1152" s="1">
        <v>0</v>
      </c>
      <c r="G1152" s="2">
        <f t="shared" si="22"/>
        <v>321850.18931000005</v>
      </c>
      <c r="H1152" s="2">
        <f t="shared" si="23"/>
        <v>0.72999999998137355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80518.77</v>
      </c>
      <c r="D1153" s="1">
        <f>BILANCA!E176</f>
        <v>88391.37999999999</v>
      </c>
      <c r="E1153" s="1">
        <v>0</v>
      </c>
      <c r="F1153" s="1">
        <v>0</v>
      </c>
      <c r="G1153" s="2">
        <f t="shared" si="22"/>
        <v>43741.2601</v>
      </c>
      <c r="H1153" s="2">
        <f t="shared" si="23"/>
        <v>0.60999999998603016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62645.650000000009</v>
      </c>
      <c r="D1154" s="1">
        <f>BILANCA!E177</f>
        <v>70518.259999999995</v>
      </c>
      <c r="E1154" s="1">
        <v>0</v>
      </c>
      <c r="F1154" s="1">
        <v>0</v>
      </c>
      <c r="G1154" s="2">
        <f t="shared" si="22"/>
        <v>34829.651070000007</v>
      </c>
      <c r="H1154" s="2">
        <f t="shared" si="23"/>
        <v>0.60999999998603016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52335.22</v>
      </c>
      <c r="D1155" s="1">
        <f>BILANCA!E178</f>
        <v>63948.93</v>
      </c>
      <c r="E1155" s="1">
        <v>0</v>
      </c>
      <c r="F1155" s="1">
        <v>0</v>
      </c>
      <c r="G1155" s="2">
        <f t="shared" si="22"/>
        <v>31000.089759999999</v>
      </c>
      <c r="H1155" s="2">
        <f t="shared" si="23"/>
        <v>0.29000000000087311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4170.55</v>
      </c>
      <c r="D1156" s="1">
        <f>BILANCA!E179</f>
        <v>6505.3</v>
      </c>
      <c r="E1156" s="1">
        <v>0</v>
      </c>
      <c r="F1156" s="1">
        <v>0</v>
      </c>
      <c r="G1156" s="2">
        <f t="shared" si="22"/>
        <v>2972.3389499999998</v>
      </c>
      <c r="H1156" s="2">
        <f t="shared" si="23"/>
        <v>0.75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17.22</v>
      </c>
      <c r="D1157" s="1">
        <f>BILANCA!E180</f>
        <v>64.03</v>
      </c>
      <c r="E1157" s="1">
        <v>0</v>
      </c>
      <c r="F1157" s="1">
        <v>0</v>
      </c>
      <c r="G1157" s="2">
        <f t="shared" si="22"/>
        <v>25.278719999999996</v>
      </c>
      <c r="H1157" s="2">
        <f t="shared" si="23"/>
        <v>0.25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17.22</v>
      </c>
      <c r="D1160" s="1">
        <f>BILANCA!E183</f>
        <v>64.03</v>
      </c>
      <c r="E1160" s="1">
        <v>0</v>
      </c>
      <c r="F1160" s="1">
        <v>0</v>
      </c>
      <c r="G1160" s="2">
        <f t="shared" si="22"/>
        <v>25.714559999999999</v>
      </c>
      <c r="H1160" s="2">
        <f t="shared" si="23"/>
        <v>0.25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6122.66</v>
      </c>
      <c r="D1165" s="1">
        <f>BILANCA!E188</f>
        <v>0</v>
      </c>
      <c r="E1165" s="1">
        <v>0</v>
      </c>
      <c r="F1165" s="1">
        <v>0</v>
      </c>
      <c r="G1165" s="2">
        <f t="shared" si="22"/>
        <v>1114.32412</v>
      </c>
      <c r="H1165" s="2">
        <f t="shared" si="23"/>
        <v>0.34000000000014552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17873.12</v>
      </c>
      <c r="D1211" s="1">
        <f>BILANCA!E234</f>
        <v>17873.12</v>
      </c>
      <c r="E1211" s="1">
        <v>0</v>
      </c>
      <c r="F1211" s="1">
        <v>0</v>
      </c>
      <c r="G1211" s="2">
        <f t="shared" si="22"/>
        <v>12225.21408</v>
      </c>
      <c r="H1211" s="2">
        <f t="shared" si="23"/>
        <v>0.23999999999796273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17873.12</v>
      </c>
      <c r="D1213" s="1">
        <f>BILANCA!E236</f>
        <v>17873.12</v>
      </c>
      <c r="E1213" s="1">
        <v>0</v>
      </c>
      <c r="F1213" s="1">
        <v>0</v>
      </c>
      <c r="G1213" s="2">
        <f t="shared" si="22"/>
        <v>12332.452800000001</v>
      </c>
      <c r="H1213" s="2">
        <f t="shared" si="23"/>
        <v>0.23999999999796273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555043.74000000011</v>
      </c>
      <c r="D1214" s="1">
        <f>BILANCA!E237</f>
        <v>546046.8600000001</v>
      </c>
      <c r="E1214" s="1">
        <v>0</v>
      </c>
      <c r="F1214" s="1">
        <v>0</v>
      </c>
      <c r="G1214" s="2">
        <f t="shared" si="22"/>
        <v>380488.75326000008</v>
      </c>
      <c r="H1214" s="2">
        <f t="shared" si="23"/>
        <v>0.39999999979045242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558033.56000000006</v>
      </c>
      <c r="D1215" s="1">
        <f>BILANCA!E238</f>
        <v>550636.80000000005</v>
      </c>
      <c r="E1215" s="1">
        <v>0</v>
      </c>
      <c r="F1215" s="1">
        <v>0</v>
      </c>
      <c r="G1215" s="2">
        <f t="shared" si="22"/>
        <v>384959.26112000004</v>
      </c>
      <c r="H1215" s="2">
        <f t="shared" si="23"/>
        <v>0.63999999989755452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558033.56000000006</v>
      </c>
      <c r="D1216" s="1">
        <f>BILANCA!E239</f>
        <v>550636.80000000005</v>
      </c>
      <c r="E1216" s="1">
        <v>0</v>
      </c>
      <c r="F1216" s="1">
        <v>0</v>
      </c>
      <c r="G1216" s="2">
        <f t="shared" si="22"/>
        <v>386618.56828000006</v>
      </c>
      <c r="H1216" s="2">
        <f t="shared" si="23"/>
        <v>0.63999999989755452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558033.56000000006</v>
      </c>
      <c r="D1217" s="1">
        <f>BILANCA!E240</f>
        <v>550636.80000000005</v>
      </c>
      <c r="E1217" s="1">
        <v>0</v>
      </c>
      <c r="F1217" s="1">
        <v>0</v>
      </c>
      <c r="G1217" s="2">
        <f t="shared" si="22"/>
        <v>388277.87544000009</v>
      </c>
      <c r="H1217" s="2">
        <f t="shared" si="23"/>
        <v>0.63999999989755452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-2989.82</v>
      </c>
      <c r="D1222" s="1">
        <f>BILANCA!E245</f>
        <v>-4589.9399999999996</v>
      </c>
      <c r="E1222" s="1">
        <v>0</v>
      </c>
      <c r="F1222" s="1">
        <v>0</v>
      </c>
      <c r="G1222" s="2">
        <f t="shared" si="22"/>
        <v>-2908.5582999999997</v>
      </c>
      <c r="H1222" s="2">
        <f t="shared" si="23"/>
        <v>0.24000000000023647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2989.82</v>
      </c>
      <c r="D1227" s="1">
        <f>BILANCA!E250</f>
        <v>4589.9399999999996</v>
      </c>
      <c r="E1227" s="1">
        <v>0</v>
      </c>
      <c r="F1227" s="1">
        <v>0</v>
      </c>
      <c r="G1227" s="2">
        <f t="shared" si="22"/>
        <v>2969.4067999999997</v>
      </c>
      <c r="H1227" s="2">
        <f t="shared" si="23"/>
        <v>0.24000000000023647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2989.82</v>
      </c>
      <c r="D1228" s="1">
        <f>BILANCA!E251</f>
        <v>4589.9399999999996</v>
      </c>
      <c r="E1228" s="1">
        <v>0</v>
      </c>
      <c r="F1228" s="1">
        <v>0</v>
      </c>
      <c r="G1228" s="2">
        <f t="shared" si="22"/>
        <v>2981.5764999999997</v>
      </c>
      <c r="H1228" s="2">
        <f t="shared" si="23"/>
        <v>0.24000000000023647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7936.7</v>
      </c>
      <c r="D1236" s="1">
        <f>BILANCA!E259</f>
        <v>0</v>
      </c>
      <c r="E1236" s="1">
        <v>0</v>
      </c>
      <c r="F1236" s="1">
        <v>0</v>
      </c>
      <c r="G1236" s="2">
        <f t="shared" si="22"/>
        <v>2007.9850999999999</v>
      </c>
      <c r="H1236" s="2">
        <f t="shared" si="23"/>
        <v>0.3000000000001819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7936.7</v>
      </c>
      <c r="D1237" s="1">
        <f>BILANCA!E260</f>
        <v>0</v>
      </c>
      <c r="E1237" s="1">
        <v>0</v>
      </c>
      <c r="F1237" s="1">
        <v>0</v>
      </c>
      <c r="G1237" s="2">
        <f t="shared" si="22"/>
        <v>2015.9218000000001</v>
      </c>
      <c r="H1237" s="2">
        <f t="shared" si="23"/>
        <v>0.3000000000001819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6122.66</v>
      </c>
      <c r="D1244" s="1">
        <f>BILANCA!E268</f>
        <v>0</v>
      </c>
      <c r="E1244" s="1">
        <v>0</v>
      </c>
      <c r="F1244" s="1">
        <v>0</v>
      </c>
      <c r="G1244" s="2">
        <f t="shared" si="24"/>
        <v>1598.0142599999999</v>
      </c>
      <c r="H1244" s="2">
        <f t="shared" si="23"/>
        <v>0.34000000000014552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62645.65</v>
      </c>
      <c r="D1264" s="1">
        <f>BILANCA!E288</f>
        <v>70518.259999999995</v>
      </c>
      <c r="E1264" s="1">
        <v>0</v>
      </c>
      <c r="F1264" s="1">
        <v>0</v>
      </c>
      <c r="G1264" s="2">
        <f t="shared" si="24"/>
        <v>57234.689769999997</v>
      </c>
      <c r="H1264" s="2">
        <f t="shared" si="23"/>
        <v>0.60999999999330612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6122.66</v>
      </c>
      <c r="D1278" s="1">
        <f>BILANCA!E302</f>
        <v>0</v>
      </c>
      <c r="E1278" s="1">
        <v>0</v>
      </c>
      <c r="F1278" s="1">
        <v>0</v>
      </c>
      <c r="G1278" s="2">
        <f t="shared" si="24"/>
        <v>1806.1846999999998</v>
      </c>
      <c r="H1278" s="2">
        <f t="shared" si="23"/>
        <v>0.34000000000014552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735108.05999999994</v>
      </c>
      <c r="D1408" s="1">
        <f>'RAS-funkcijski'!E114</f>
        <v>910651.38</v>
      </c>
      <c r="E1408" s="1">
        <v>0</v>
      </c>
      <c r="F1408" s="1">
        <v>0</v>
      </c>
      <c r="G1408" s="2">
        <f t="shared" si="24"/>
        <v>281205.19020000001</v>
      </c>
      <c r="H1408" s="2">
        <f t="shared" si="27"/>
        <v>0.43999999994412065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732789.83</v>
      </c>
      <c r="D1409" s="1">
        <f>'RAS-funkcijski'!E115</f>
        <v>910276.62</v>
      </c>
      <c r="E1409" s="1">
        <v>0</v>
      </c>
      <c r="F1409" s="1">
        <v>0</v>
      </c>
      <c r="G1409" s="2">
        <f t="shared" si="24"/>
        <v>283421.08077</v>
      </c>
      <c r="H1409" s="2">
        <f t="shared" si="27"/>
        <v>0.55000000004656613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732789.83</v>
      </c>
      <c r="D1411" s="1">
        <f>'RAS-funkcijski'!E117</f>
        <v>910276.62</v>
      </c>
      <c r="E1411" s="1">
        <v>0</v>
      </c>
      <c r="F1411" s="1">
        <v>0</v>
      </c>
      <c r="G1411" s="2">
        <f t="shared" si="24"/>
        <v>288527.76691000001</v>
      </c>
      <c r="H1411" s="2">
        <f t="shared" si="27"/>
        <v>0.55000000004656613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2318.23</v>
      </c>
      <c r="D1420" s="1">
        <f>'RAS-funkcijski'!E126</f>
        <v>374.76</v>
      </c>
      <c r="E1420" s="1">
        <v>0</v>
      </c>
      <c r="F1420" s="1">
        <v>0</v>
      </c>
      <c r="G1420" s="2">
        <f t="shared" si="24"/>
        <v>374.26549999999997</v>
      </c>
      <c r="H1420" s="2">
        <f t="shared" si="27"/>
        <v>0.47000000000002728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735108.05999999994</v>
      </c>
      <c r="D1435" s="13">
        <f>'RAS-funkcijski'!E141</f>
        <v>910651.38</v>
      </c>
      <c r="E1435" s="13">
        <v>0</v>
      </c>
      <c r="F1435" s="13">
        <v>0</v>
      </c>
      <c r="G1435" s="14">
        <f t="shared" si="24"/>
        <v>350228.28234000003</v>
      </c>
      <c r="H1435" s="14">
        <f t="shared" si="27"/>
        <v>0.43999999994412065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21706.83</v>
      </c>
      <c r="D1436" s="6">
        <f>'P-VRIO'!E5</f>
        <v>0</v>
      </c>
      <c r="E1436" s="6">
        <v>0</v>
      </c>
      <c r="F1436" s="6">
        <v>0</v>
      </c>
      <c r="G1436" s="7">
        <f t="shared" si="24"/>
        <v>21.706830000000004</v>
      </c>
      <c r="H1436" s="7">
        <f t="shared" si="27"/>
        <v>0.16999999999825377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21706.83</v>
      </c>
      <c r="D1453" s="1">
        <f>'P-VRIO'!E22</f>
        <v>0</v>
      </c>
      <c r="E1453" s="1">
        <v>0</v>
      </c>
      <c r="F1453" s="1">
        <v>0</v>
      </c>
      <c r="G1453" s="2">
        <f t="shared" si="24"/>
        <v>390.72293999999999</v>
      </c>
      <c r="H1453" s="2">
        <f t="shared" si="27"/>
        <v>0.16999999999825377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21706.83</v>
      </c>
      <c r="D1454" s="1">
        <f>'P-VRIO'!E23</f>
        <v>0</v>
      </c>
      <c r="E1454" s="1">
        <v>0</v>
      </c>
      <c r="F1454" s="1">
        <v>0</v>
      </c>
      <c r="G1454" s="2">
        <f t="shared" si="24"/>
        <v>412.42977000000002</v>
      </c>
      <c r="H1454" s="2">
        <f t="shared" si="27"/>
        <v>0.16999999999825377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21706.83</v>
      </c>
      <c r="D1456" s="1">
        <f>'P-VRIO'!E25</f>
        <v>0</v>
      </c>
      <c r="E1456" s="1">
        <v>0</v>
      </c>
      <c r="F1456" s="1">
        <v>0</v>
      </c>
      <c r="G1456" s="2">
        <f t="shared" si="24"/>
        <v>455.84343000000007</v>
      </c>
      <c r="H1456" s="2">
        <f t="shared" si="27"/>
        <v>0.16999999999825377</v>
      </c>
      <c r="I1456" s="10">
        <f t="shared" si="30"/>
        <v>77.49338309920401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62645.65</v>
      </c>
      <c r="D1480" s="6"/>
      <c r="E1480" s="6">
        <v>0</v>
      </c>
      <c r="F1480" s="6">
        <v>0</v>
      </c>
      <c r="G1480" s="7">
        <f t="shared" ref="G1480:G1580" si="34">B1480/1000*C1480</f>
        <v>62.645650000000003</v>
      </c>
      <c r="H1480" s="7">
        <f t="shared" ref="H1480:H1580" si="35">ABS(C1480-ROUND(C1480,0))</f>
        <v>0.34999999999854481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919091.45</v>
      </c>
      <c r="D1481" s="1">
        <v>0</v>
      </c>
      <c r="E1481" s="1">
        <v>0</v>
      </c>
      <c r="F1481" s="1">
        <v>0</v>
      </c>
      <c r="G1481" s="2">
        <f t="shared" si="34"/>
        <v>1838.1829</v>
      </c>
      <c r="H1481" s="2">
        <f t="shared" si="35"/>
        <v>0.44999999995343387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1530.26</v>
      </c>
      <c r="D1482" s="1">
        <v>0</v>
      </c>
      <c r="E1482" s="1">
        <v>0</v>
      </c>
      <c r="F1482" s="1">
        <v>0</v>
      </c>
      <c r="G1482" s="2">
        <f t="shared" si="34"/>
        <v>4.5907799999999996</v>
      </c>
      <c r="H1482" s="2">
        <f t="shared" si="35"/>
        <v>0.25999999999999091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905214.77999999991</v>
      </c>
      <c r="D1483" s="1">
        <v>0</v>
      </c>
      <c r="E1483" s="1">
        <v>0</v>
      </c>
      <c r="F1483" s="1">
        <v>0</v>
      </c>
      <c r="G1483" s="2">
        <f t="shared" si="34"/>
        <v>3620.8591199999996</v>
      </c>
      <c r="H1483" s="2">
        <f t="shared" si="35"/>
        <v>0.22000000008847564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762720.11</v>
      </c>
      <c r="D1484" s="1">
        <v>0</v>
      </c>
      <c r="E1484" s="1">
        <v>0</v>
      </c>
      <c r="F1484" s="1">
        <v>0</v>
      </c>
      <c r="G1484" s="2">
        <f t="shared" si="34"/>
        <v>3813.6005500000001</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131950.35999999999</v>
      </c>
      <c r="D1485" s="1">
        <v>0</v>
      </c>
      <c r="E1485" s="1">
        <v>0</v>
      </c>
      <c r="F1485" s="1">
        <v>0</v>
      </c>
      <c r="G1485" s="2">
        <f t="shared" si="34"/>
        <v>791.70215999999994</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615.34</v>
      </c>
      <c r="D1486" s="1">
        <v>0</v>
      </c>
      <c r="E1486" s="1">
        <v>0</v>
      </c>
      <c r="F1486" s="1">
        <v>0</v>
      </c>
      <c r="G1486" s="2">
        <f t="shared" si="34"/>
        <v>4.3073800000000002</v>
      </c>
      <c r="H1486" s="2">
        <f t="shared" si="35"/>
        <v>0.34000000000003183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9928.9699999999993</v>
      </c>
      <c r="D1489" s="1">
        <v>0</v>
      </c>
      <c r="E1489" s="1">
        <v>0</v>
      </c>
      <c r="F1489" s="1">
        <v>0</v>
      </c>
      <c r="G1489" s="2">
        <f t="shared" si="34"/>
        <v>99.289699999999996</v>
      </c>
      <c r="H1489" s="2">
        <f t="shared" si="35"/>
        <v>3.0000000000654836E-2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12346.41</v>
      </c>
      <c r="D1492" s="1">
        <v>0</v>
      </c>
      <c r="E1492" s="1">
        <v>0</v>
      </c>
      <c r="F1492" s="1">
        <v>0</v>
      </c>
      <c r="G1492" s="2">
        <f t="shared" si="34"/>
        <v>160.50332999999998</v>
      </c>
      <c r="H1492" s="2">
        <f t="shared" si="35"/>
        <v>0.40999999999985448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911218.84000000008</v>
      </c>
      <c r="D1499" s="1">
        <v>0</v>
      </c>
      <c r="E1499" s="1">
        <v>0</v>
      </c>
      <c r="F1499" s="1">
        <v>0</v>
      </c>
      <c r="G1499" s="2">
        <f t="shared" si="34"/>
        <v>18224.376800000002</v>
      </c>
      <c r="H1499" s="2">
        <f t="shared" si="35"/>
        <v>0.15999999991618097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7652.92</v>
      </c>
      <c r="D1500" s="1">
        <v>0</v>
      </c>
      <c r="E1500" s="1">
        <v>0</v>
      </c>
      <c r="F1500" s="1">
        <v>0</v>
      </c>
      <c r="G1500" s="2">
        <f t="shared" si="34"/>
        <v>160.71132</v>
      </c>
      <c r="H1500" s="2">
        <f t="shared" si="35"/>
        <v>7.999999999992724E-2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891219.51</v>
      </c>
      <c r="D1501" s="1">
        <v>0</v>
      </c>
      <c r="E1501" s="1">
        <v>0</v>
      </c>
      <c r="F1501" s="1">
        <v>0</v>
      </c>
      <c r="G1501" s="2">
        <f t="shared" si="34"/>
        <v>19606.82922</v>
      </c>
      <c r="H1501" s="2">
        <f t="shared" si="35"/>
        <v>0.48999999999068677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751106.4</v>
      </c>
      <c r="D1502" s="1">
        <v>0</v>
      </c>
      <c r="E1502" s="1">
        <v>0</v>
      </c>
      <c r="F1502" s="1">
        <v>0</v>
      </c>
      <c r="G1502" s="2">
        <f t="shared" si="34"/>
        <v>17275.447199999999</v>
      </c>
      <c r="H1502" s="2">
        <f t="shared" si="35"/>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129615.61</v>
      </c>
      <c r="D1503" s="1">
        <v>0</v>
      </c>
      <c r="E1503" s="1">
        <v>0</v>
      </c>
      <c r="F1503" s="1">
        <v>0</v>
      </c>
      <c r="G1503" s="2">
        <f t="shared" si="34"/>
        <v>3110.7746400000001</v>
      </c>
      <c r="H1503" s="2">
        <f t="shared" si="35"/>
        <v>0.38999999999941792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568.53</v>
      </c>
      <c r="D1504" s="1">
        <v>0</v>
      </c>
      <c r="E1504" s="1">
        <v>0</v>
      </c>
      <c r="F1504" s="1">
        <v>0</v>
      </c>
      <c r="G1504" s="2">
        <f t="shared" si="34"/>
        <v>14.21325</v>
      </c>
      <c r="H1504" s="2">
        <f t="shared" si="35"/>
        <v>0.47000000000002728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9928.9699999999993</v>
      </c>
      <c r="D1507" s="1">
        <v>0</v>
      </c>
      <c r="E1507" s="1">
        <v>0</v>
      </c>
      <c r="F1507" s="1">
        <v>0</v>
      </c>
      <c r="G1507" s="2">
        <f t="shared" si="34"/>
        <v>278.01115999999996</v>
      </c>
      <c r="H1507" s="2">
        <f t="shared" si="35"/>
        <v>3.0000000000654836E-2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12346.41</v>
      </c>
      <c r="D1510" s="1">
        <v>0</v>
      </c>
      <c r="E1510" s="1">
        <v>0</v>
      </c>
      <c r="F1510" s="1">
        <v>0</v>
      </c>
      <c r="G1510" s="2">
        <f t="shared" si="34"/>
        <v>382.73870999999997</v>
      </c>
      <c r="H1510" s="2">
        <f t="shared" si="35"/>
        <v>0.40999999999985448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70518.259999999893</v>
      </c>
      <c r="D1517" s="1">
        <v>0</v>
      </c>
      <c r="E1517" s="1">
        <v>0</v>
      </c>
      <c r="F1517" s="1">
        <v>0</v>
      </c>
      <c r="G1517" s="2">
        <f t="shared" si="34"/>
        <v>2679.6938799999957</v>
      </c>
      <c r="H1517" s="2">
        <f t="shared" si="35"/>
        <v>0.2599999998928979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70518.259999999995</v>
      </c>
      <c r="D1576" s="1">
        <v>0</v>
      </c>
      <c r="E1576" s="1">
        <v>0</v>
      </c>
      <c r="F1576" s="1">
        <v>0</v>
      </c>
      <c r="G1576" s="2">
        <f t="shared" si="34"/>
        <v>6840.2712199999996</v>
      </c>
      <c r="H1576" s="2">
        <f t="shared" si="35"/>
        <v>0.25999999999476131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70518.259999999995</v>
      </c>
      <c r="D1578" s="1">
        <v>0</v>
      </c>
      <c r="E1578" s="1">
        <v>0</v>
      </c>
      <c r="F1578" s="1">
        <v>0</v>
      </c>
      <c r="G1578" s="2">
        <f t="shared" si="34"/>
        <v>6981.3077400000002</v>
      </c>
      <c r="H1578" s="2">
        <f t="shared" si="35"/>
        <v>0.25999999999476131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13965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730922.94</v>
      </c>
      <c r="I16" s="170">
        <f>'PR-RAS'!E6</f>
        <v>909051.26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712553.16999999993</v>
      </c>
      <c r="I17" s="170">
        <f>'PR-RAS'!E151</f>
        <v>898304.97000000009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2989.8199999999952</v>
      </c>
      <c r="I19" s="171">
        <f>'PR-RAS'!E646</f>
        <v>4589.9400000001115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558033.56000000006</v>
      </c>
      <c r="I20" s="173">
        <f>BILANCA!E7</f>
        <v>550636.79999999993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77528.95</v>
      </c>
      <c r="I21" s="175">
        <f>BILANCA!E68</f>
        <v>83801.440000000002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80518.77</v>
      </c>
      <c r="I22" s="175">
        <f>BILANCA!E176</f>
        <v>88391.37999999999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555043.74000000011</v>
      </c>
      <c r="I23" s="177">
        <f>BILANCA!E237</f>
        <v>546046.8600000001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735108.05999999994</v>
      </c>
      <c r="I27" s="175">
        <f>'RAS-funkcijski'!E114</f>
        <v>910651.38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735108.05999999994</v>
      </c>
      <c r="I28" s="179">
        <f>'RAS-funkcijski'!E141</f>
        <v>910651.38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21706.83</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21706.83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62645.65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70518.259999999893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70518.259999999995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H647" sqref="H6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730922.94</v>
      </c>
      <c r="E6" s="51">
        <f>E7+E44+E50+E82+E106+E124+E133+E139</f>
        <v>909051.26</v>
      </c>
      <c r="F6" s="52">
        <f t="shared" ref="F6:F131" si="0">IF(D6&lt;&gt;0,IF(E6/D6&gt;=100,"&gt;&gt;100",E6/D6*100),"-")</f>
        <v>124.37032828659068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653865.74</v>
      </c>
      <c r="E50" s="51">
        <f>E51+E54+E59+E62+E65+E68+E71+E74+E77</f>
        <v>843816.14</v>
      </c>
      <c r="F50" s="52">
        <f t="shared" si="0"/>
        <v>129.05036743475807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635453.32999999996</v>
      </c>
      <c r="E68" s="51">
        <f t="shared" si="15"/>
        <v>814852.36</v>
      </c>
      <c r="F68" s="52">
        <f t="shared" si="0"/>
        <v>128.23166100962914</v>
      </c>
    </row>
    <row r="69" spans="1:6" ht="12.75" customHeight="1" x14ac:dyDescent="0.2">
      <c r="A69" s="53" t="s">
        <v>184</v>
      </c>
      <c r="B69" s="85" t="s">
        <v>185</v>
      </c>
      <c r="C69" s="50" t="s">
        <v>184</v>
      </c>
      <c r="D69" s="242">
        <v>635453.32999999996</v>
      </c>
      <c r="E69" s="242">
        <v>807575.19</v>
      </c>
      <c r="F69" s="52">
        <f t="shared" si="0"/>
        <v>127.08646754593292</v>
      </c>
    </row>
    <row r="70" spans="1:6" ht="24" x14ac:dyDescent="0.2">
      <c r="A70" s="53" t="s">
        <v>186</v>
      </c>
      <c r="B70" s="85" t="s">
        <v>187</v>
      </c>
      <c r="C70" s="50" t="s">
        <v>186</v>
      </c>
      <c r="D70" s="242">
        <v>0</v>
      </c>
      <c r="E70" s="242">
        <v>7277.17</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18412.41</v>
      </c>
      <c r="E77" s="51">
        <f t="shared" si="18"/>
        <v>28963.780000000002</v>
      </c>
      <c r="F77" s="52">
        <f t="shared" si="0"/>
        <v>157.30575193578679</v>
      </c>
    </row>
    <row r="78" spans="1:6" ht="12.75" customHeight="1" x14ac:dyDescent="0.2">
      <c r="A78" s="53">
        <v>6391</v>
      </c>
      <c r="B78" s="85" t="s">
        <v>202</v>
      </c>
      <c r="C78" s="50" t="s">
        <v>203</v>
      </c>
      <c r="D78" s="242">
        <v>0</v>
      </c>
      <c r="E78" s="242">
        <v>5510.38</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18412.41</v>
      </c>
      <c r="E80" s="242">
        <v>23453.4</v>
      </c>
      <c r="F80" s="52">
        <f t="shared" si="0"/>
        <v>127.37821936400505</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254.83</v>
      </c>
      <c r="E82" s="51">
        <f t="shared" si="19"/>
        <v>214.18</v>
      </c>
      <c r="F82" s="52">
        <f t="shared" si="0"/>
        <v>84.048188988737593</v>
      </c>
    </row>
    <row r="83" spans="1:6" ht="12.75" customHeight="1" x14ac:dyDescent="0.2">
      <c r="A83" s="53">
        <v>641</v>
      </c>
      <c r="B83" s="85" t="s">
        <v>212</v>
      </c>
      <c r="C83" s="50" t="s">
        <v>213</v>
      </c>
      <c r="D83" s="51">
        <f t="shared" ref="D83:E83" si="20">SUM(D84:D90)</f>
        <v>254.83</v>
      </c>
      <c r="E83" s="51">
        <f t="shared" si="20"/>
        <v>214.18</v>
      </c>
      <c r="F83" s="52">
        <f t="shared" si="0"/>
        <v>84.048188988737593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254.83</v>
      </c>
      <c r="E85" s="242">
        <v>214.18</v>
      </c>
      <c r="F85" s="52">
        <f t="shared" si="0"/>
        <v>84.048188988737593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4875.5600000000004</v>
      </c>
      <c r="E106" s="51">
        <f t="shared" si="23"/>
        <v>4750.57</v>
      </c>
      <c r="F106" s="52">
        <f t="shared" si="0"/>
        <v>97.436397049774783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4875.5600000000004</v>
      </c>
      <c r="E112" s="51">
        <f t="shared" si="25"/>
        <v>4750.57</v>
      </c>
      <c r="F112" s="52">
        <f t="shared" si="0"/>
        <v>97.436397049774783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4875.5600000000004</v>
      </c>
      <c r="E117" s="242">
        <v>4750.57</v>
      </c>
      <c r="F117" s="52">
        <f t="shared" si="0"/>
        <v>97.436397049774783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12.72</v>
      </c>
      <c r="E124" s="51">
        <f t="shared" si="27"/>
        <v>494.84</v>
      </c>
      <c r="F124" s="52">
        <f t="shared" si="0"/>
        <v>3890.2515723270435</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12.72</v>
      </c>
      <c r="E128" s="51">
        <f t="shared" si="29"/>
        <v>494.84</v>
      </c>
      <c r="F128" s="52">
        <f t="shared" si="0"/>
        <v>3890.2515723270435</v>
      </c>
    </row>
    <row r="129" spans="1:6" ht="12.75" customHeight="1" x14ac:dyDescent="0.2">
      <c r="A129" s="53">
        <v>6631</v>
      </c>
      <c r="B129" s="86" t="s">
        <v>304</v>
      </c>
      <c r="C129" s="50" t="s">
        <v>305</v>
      </c>
      <c r="D129" s="242">
        <v>12.72</v>
      </c>
      <c r="E129" s="242">
        <v>494.84</v>
      </c>
      <c r="F129" s="52">
        <f t="shared" si="0"/>
        <v>3890.2515723270435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71914.09</v>
      </c>
      <c r="E133" s="51">
        <f t="shared" si="30"/>
        <v>59775.53</v>
      </c>
      <c r="F133" s="52">
        <f t="shared" ref="F133:F223" si="31">IF(D133&lt;&gt;0,IF(E133/D133&gt;=100,"&gt;&gt;100",E133/D133*100),"-")</f>
        <v>83.120748659963581</v>
      </c>
    </row>
    <row r="134" spans="1:6" ht="24" x14ac:dyDescent="0.2">
      <c r="A134" s="53">
        <v>671</v>
      </c>
      <c r="B134" s="232" t="s">
        <v>314</v>
      </c>
      <c r="C134" s="50" t="s">
        <v>315</v>
      </c>
      <c r="D134" s="51">
        <f t="shared" ref="D134:E134" si="32">SUM(D135:D137)</f>
        <v>71914.09</v>
      </c>
      <c r="E134" s="51">
        <f t="shared" si="32"/>
        <v>59775.53</v>
      </c>
      <c r="F134" s="52">
        <f t="shared" si="31"/>
        <v>83.120748659963581</v>
      </c>
    </row>
    <row r="135" spans="1:6" ht="12.75" customHeight="1" x14ac:dyDescent="0.2">
      <c r="A135" s="53">
        <v>6711</v>
      </c>
      <c r="B135" s="85" t="s">
        <v>316</v>
      </c>
      <c r="C135" s="50" t="s">
        <v>317</v>
      </c>
      <c r="D135" s="242">
        <v>58110.18</v>
      </c>
      <c r="E135" s="242">
        <v>55226.76</v>
      </c>
      <c r="F135" s="52">
        <f t="shared" si="31"/>
        <v>95.038012272548471</v>
      </c>
    </row>
    <row r="136" spans="1:6" ht="24" x14ac:dyDescent="0.2">
      <c r="A136" s="53">
        <v>6712</v>
      </c>
      <c r="B136" s="232" t="s">
        <v>318</v>
      </c>
      <c r="C136" s="50" t="s">
        <v>319</v>
      </c>
      <c r="D136" s="242">
        <v>13803.91</v>
      </c>
      <c r="E136" s="242">
        <v>4548.7700000000004</v>
      </c>
      <c r="F136" s="52">
        <f t="shared" si="31"/>
        <v>32.952764832572804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712553.16999999993</v>
      </c>
      <c r="E151" s="51">
        <f t="shared" si="35"/>
        <v>898304.97000000009</v>
      </c>
      <c r="F151" s="52">
        <f t="shared" si="31"/>
        <v>126.06848272108596</v>
      </c>
    </row>
    <row r="152" spans="1:6" ht="12.75" customHeight="1" x14ac:dyDescent="0.2">
      <c r="A152" s="53">
        <v>31</v>
      </c>
      <c r="B152" s="85" t="s">
        <v>349</v>
      </c>
      <c r="C152" s="50" t="s">
        <v>35</v>
      </c>
      <c r="D152" s="51">
        <f t="shared" ref="D152:E152" si="36">D153+D158+D159</f>
        <v>567900.37999999989</v>
      </c>
      <c r="E152" s="51">
        <f t="shared" si="36"/>
        <v>754758.69000000006</v>
      </c>
      <c r="F152" s="52">
        <f t="shared" si="31"/>
        <v>132.90336062110052</v>
      </c>
    </row>
    <row r="153" spans="1:6" ht="12.75" customHeight="1" x14ac:dyDescent="0.2">
      <c r="A153" s="53">
        <v>311</v>
      </c>
      <c r="B153" s="85" t="s">
        <v>350</v>
      </c>
      <c r="C153" s="50" t="s">
        <v>351</v>
      </c>
      <c r="D153" s="51">
        <f t="shared" ref="D153:E153" si="37">SUM(D154:D157)</f>
        <v>466390.04</v>
      </c>
      <c r="E153" s="51">
        <f t="shared" si="37"/>
        <v>624803.39</v>
      </c>
      <c r="F153" s="52">
        <f t="shared" si="31"/>
        <v>133.96585184366288</v>
      </c>
    </row>
    <row r="154" spans="1:6" ht="12.75" customHeight="1" x14ac:dyDescent="0.2">
      <c r="A154" s="53">
        <v>3111</v>
      </c>
      <c r="B154" s="85" t="s">
        <v>352</v>
      </c>
      <c r="C154" s="50" t="s">
        <v>353</v>
      </c>
      <c r="D154" s="242">
        <v>466390.04</v>
      </c>
      <c r="E154" s="242">
        <v>624803.39</v>
      </c>
      <c r="F154" s="52">
        <f t="shared" si="31"/>
        <v>133.96585184366288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24728.78</v>
      </c>
      <c r="E158" s="242">
        <v>27039.89</v>
      </c>
      <c r="F158" s="52">
        <f t="shared" si="31"/>
        <v>109.34583105191602</v>
      </c>
    </row>
    <row r="159" spans="1:6" ht="12.75" customHeight="1" x14ac:dyDescent="0.2">
      <c r="A159" s="53">
        <v>313</v>
      </c>
      <c r="B159" s="85" t="s">
        <v>362</v>
      </c>
      <c r="C159" s="50" t="s">
        <v>363</v>
      </c>
      <c r="D159" s="51">
        <f t="shared" ref="D159:E159" si="38">SUM(D160:D162)</f>
        <v>76781.56</v>
      </c>
      <c r="E159" s="51">
        <f t="shared" si="38"/>
        <v>102915.41</v>
      </c>
      <c r="F159" s="52">
        <f t="shared" si="31"/>
        <v>134.03662285580029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76781.56</v>
      </c>
      <c r="E161" s="242">
        <v>102915.41</v>
      </c>
      <c r="F161" s="52">
        <f t="shared" si="31"/>
        <v>134.03662285580029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132417.24</v>
      </c>
      <c r="E163" s="51">
        <f t="shared" si="39"/>
        <v>132738.63999999998</v>
      </c>
      <c r="F163" s="52">
        <f t="shared" si="31"/>
        <v>100.24271764008977</v>
      </c>
    </row>
    <row r="164" spans="1:6" ht="12.75" customHeight="1" x14ac:dyDescent="0.2">
      <c r="A164" s="53">
        <v>321</v>
      </c>
      <c r="B164" s="85" t="s">
        <v>371</v>
      </c>
      <c r="C164" s="50" t="s">
        <v>372</v>
      </c>
      <c r="D164" s="51">
        <f t="shared" ref="D164:E164" si="40">SUM(D165:D168)</f>
        <v>34457.11</v>
      </c>
      <c r="E164" s="51">
        <f t="shared" si="40"/>
        <v>39017.299999999996</v>
      </c>
      <c r="F164" s="52">
        <f t="shared" si="31"/>
        <v>113.23439487525215</v>
      </c>
    </row>
    <row r="165" spans="1:6" ht="12.75" customHeight="1" x14ac:dyDescent="0.2">
      <c r="A165" s="53">
        <v>3211</v>
      </c>
      <c r="B165" s="85" t="s">
        <v>373</v>
      </c>
      <c r="C165" s="50" t="s">
        <v>374</v>
      </c>
      <c r="D165" s="242">
        <v>2512.6999999999998</v>
      </c>
      <c r="E165" s="242">
        <v>1953.14</v>
      </c>
      <c r="F165" s="52">
        <f t="shared" si="31"/>
        <v>77.730727902256547</v>
      </c>
    </row>
    <row r="166" spans="1:6" ht="12.75" customHeight="1" x14ac:dyDescent="0.2">
      <c r="A166" s="53">
        <v>3212</v>
      </c>
      <c r="B166" s="85" t="s">
        <v>375</v>
      </c>
      <c r="C166" s="50" t="s">
        <v>376</v>
      </c>
      <c r="D166" s="242">
        <v>28541.06</v>
      </c>
      <c r="E166" s="242">
        <v>31106.46</v>
      </c>
      <c r="F166" s="52">
        <f t="shared" si="31"/>
        <v>108.98845382757332</v>
      </c>
    </row>
    <row r="167" spans="1:6" ht="12.75" customHeight="1" x14ac:dyDescent="0.2">
      <c r="A167" s="53">
        <v>3213</v>
      </c>
      <c r="B167" s="85" t="s">
        <v>377</v>
      </c>
      <c r="C167" s="50" t="s">
        <v>378</v>
      </c>
      <c r="D167" s="242">
        <v>3403.35</v>
      </c>
      <c r="E167" s="242">
        <v>5943.5</v>
      </c>
      <c r="F167" s="52">
        <f t="shared" si="31"/>
        <v>174.63675496202271</v>
      </c>
    </row>
    <row r="168" spans="1:6" ht="12.75" customHeight="1" x14ac:dyDescent="0.2">
      <c r="A168" s="53">
        <v>3214</v>
      </c>
      <c r="B168" s="85" t="s">
        <v>379</v>
      </c>
      <c r="C168" s="50" t="s">
        <v>380</v>
      </c>
      <c r="D168" s="242">
        <v>0</v>
      </c>
      <c r="E168" s="242">
        <v>14.2</v>
      </c>
      <c r="F168" s="52" t="str">
        <f t="shared" si="31"/>
        <v>-</v>
      </c>
    </row>
    <row r="169" spans="1:6" ht="12.75" customHeight="1" x14ac:dyDescent="0.2">
      <c r="A169" s="53">
        <v>322</v>
      </c>
      <c r="B169" s="85" t="s">
        <v>381</v>
      </c>
      <c r="C169" s="50" t="s">
        <v>382</v>
      </c>
      <c r="D169" s="51">
        <f t="shared" ref="D169:E169" si="41">SUM(D170:D176)</f>
        <v>72580.2</v>
      </c>
      <c r="E169" s="51">
        <f t="shared" si="41"/>
        <v>63751.329999999994</v>
      </c>
      <c r="F169" s="52">
        <f t="shared" si="31"/>
        <v>87.835704503432069</v>
      </c>
    </row>
    <row r="170" spans="1:6" ht="12.75" customHeight="1" x14ac:dyDescent="0.2">
      <c r="A170" s="53">
        <v>3221</v>
      </c>
      <c r="B170" s="85" t="s">
        <v>383</v>
      </c>
      <c r="C170" s="50" t="s">
        <v>384</v>
      </c>
      <c r="D170" s="242">
        <v>8836.7800000000007</v>
      </c>
      <c r="E170" s="242">
        <v>7848</v>
      </c>
      <c r="F170" s="52">
        <f t="shared" si="31"/>
        <v>88.810630116399864</v>
      </c>
    </row>
    <row r="171" spans="1:6" ht="12.75" customHeight="1" x14ac:dyDescent="0.2">
      <c r="A171" s="53">
        <v>3222</v>
      </c>
      <c r="B171" s="85" t="s">
        <v>385</v>
      </c>
      <c r="C171" s="50" t="s">
        <v>386</v>
      </c>
      <c r="D171" s="242">
        <v>39677.870000000003</v>
      </c>
      <c r="E171" s="242">
        <v>32884.14</v>
      </c>
      <c r="F171" s="52">
        <f t="shared" si="31"/>
        <v>82.877785526289586</v>
      </c>
    </row>
    <row r="172" spans="1:6" ht="12.75" customHeight="1" x14ac:dyDescent="0.2">
      <c r="A172" s="53">
        <v>3223</v>
      </c>
      <c r="B172" s="85" t="s">
        <v>387</v>
      </c>
      <c r="C172" s="50" t="s">
        <v>388</v>
      </c>
      <c r="D172" s="242">
        <v>20698.13</v>
      </c>
      <c r="E172" s="242">
        <v>21555.599999999999</v>
      </c>
      <c r="F172" s="52">
        <f t="shared" si="31"/>
        <v>104.14274139741124</v>
      </c>
    </row>
    <row r="173" spans="1:6" ht="12.75" customHeight="1" x14ac:dyDescent="0.2">
      <c r="A173" s="53">
        <v>3224</v>
      </c>
      <c r="B173" s="85" t="s">
        <v>389</v>
      </c>
      <c r="C173" s="50" t="s">
        <v>390</v>
      </c>
      <c r="D173" s="242">
        <v>3292.17</v>
      </c>
      <c r="E173" s="242">
        <v>1463.59</v>
      </c>
      <c r="F173" s="52">
        <f t="shared" si="31"/>
        <v>44.456695735639407</v>
      </c>
    </row>
    <row r="174" spans="1:6" ht="12.75" customHeight="1" x14ac:dyDescent="0.2">
      <c r="A174" s="53">
        <v>3225</v>
      </c>
      <c r="B174" s="85" t="s">
        <v>391</v>
      </c>
      <c r="C174" s="50" t="s">
        <v>392</v>
      </c>
      <c r="D174" s="242">
        <v>0</v>
      </c>
      <c r="E174" s="242"/>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75.25</v>
      </c>
      <c r="E176" s="242"/>
      <c r="F176" s="52">
        <f t="shared" si="31"/>
        <v>0</v>
      </c>
    </row>
    <row r="177" spans="1:6" ht="12.75" customHeight="1" x14ac:dyDescent="0.2">
      <c r="A177" s="53">
        <v>323</v>
      </c>
      <c r="B177" s="85" t="s">
        <v>397</v>
      </c>
      <c r="C177" s="50" t="s">
        <v>398</v>
      </c>
      <c r="D177" s="51">
        <f t="shared" ref="D177:E177" si="42">SUM(D178:D186)</f>
        <v>16315.67</v>
      </c>
      <c r="E177" s="51">
        <f t="shared" si="42"/>
        <v>18251.319999999996</v>
      </c>
      <c r="F177" s="52">
        <f t="shared" si="31"/>
        <v>111.86374816357522</v>
      </c>
    </row>
    <row r="178" spans="1:6" ht="12.75" customHeight="1" x14ac:dyDescent="0.2">
      <c r="A178" s="53">
        <v>3231</v>
      </c>
      <c r="B178" s="85" t="s">
        <v>399</v>
      </c>
      <c r="C178" s="50" t="s">
        <v>400</v>
      </c>
      <c r="D178" s="242">
        <v>1232.82</v>
      </c>
      <c r="E178" s="242">
        <v>1452.5</v>
      </c>
      <c r="F178" s="52">
        <f t="shared" si="31"/>
        <v>117.81930857708345</v>
      </c>
    </row>
    <row r="179" spans="1:6" ht="12.75" customHeight="1" x14ac:dyDescent="0.2">
      <c r="A179" s="53">
        <v>3232</v>
      </c>
      <c r="B179" s="85" t="s">
        <v>401</v>
      </c>
      <c r="C179" s="50" t="s">
        <v>402</v>
      </c>
      <c r="D179" s="242">
        <v>4729.87</v>
      </c>
      <c r="E179" s="242">
        <v>4584.18</v>
      </c>
      <c r="F179" s="52">
        <f t="shared" si="31"/>
        <v>96.919788493129843</v>
      </c>
    </row>
    <row r="180" spans="1:6" ht="12.75" customHeight="1" x14ac:dyDescent="0.2">
      <c r="A180" s="53">
        <v>3233</v>
      </c>
      <c r="B180" s="85" t="s">
        <v>403</v>
      </c>
      <c r="C180" s="50" t="s">
        <v>404</v>
      </c>
      <c r="D180" s="242">
        <v>165</v>
      </c>
      <c r="E180" s="242">
        <v>1071.25</v>
      </c>
      <c r="F180" s="52">
        <f t="shared" si="31"/>
        <v>649.24242424242425</v>
      </c>
    </row>
    <row r="181" spans="1:6" ht="12.75" customHeight="1" x14ac:dyDescent="0.2">
      <c r="A181" s="53">
        <v>3234</v>
      </c>
      <c r="B181" s="85" t="s">
        <v>405</v>
      </c>
      <c r="C181" s="50" t="s">
        <v>406</v>
      </c>
      <c r="D181" s="242">
        <v>2567.11</v>
      </c>
      <c r="E181" s="242">
        <v>2923.82</v>
      </c>
      <c r="F181" s="52">
        <f t="shared" si="31"/>
        <v>113.89539209461223</v>
      </c>
    </row>
    <row r="182" spans="1:6" ht="12.75" customHeight="1" x14ac:dyDescent="0.2">
      <c r="A182" s="53">
        <v>3235</v>
      </c>
      <c r="B182" s="85" t="s">
        <v>407</v>
      </c>
      <c r="C182" s="50" t="s">
        <v>408</v>
      </c>
      <c r="D182" s="242">
        <v>728.92</v>
      </c>
      <c r="E182" s="242">
        <v>529.58000000000004</v>
      </c>
      <c r="F182" s="52">
        <f t="shared" si="31"/>
        <v>72.652691653405043</v>
      </c>
    </row>
    <row r="183" spans="1:6" ht="12.75" customHeight="1" x14ac:dyDescent="0.2">
      <c r="A183" s="53">
        <v>3236</v>
      </c>
      <c r="B183" s="85" t="s">
        <v>409</v>
      </c>
      <c r="C183" s="50" t="s">
        <v>410</v>
      </c>
      <c r="D183" s="242">
        <v>2262.9899999999998</v>
      </c>
      <c r="E183" s="242">
        <v>2586.1999999999998</v>
      </c>
      <c r="F183" s="52">
        <f t="shared" si="31"/>
        <v>114.28243165016197</v>
      </c>
    </row>
    <row r="184" spans="1:6" ht="12.75" customHeight="1" x14ac:dyDescent="0.2">
      <c r="A184" s="53">
        <v>3237</v>
      </c>
      <c r="B184" s="85" t="s">
        <v>411</v>
      </c>
      <c r="C184" s="50" t="s">
        <v>412</v>
      </c>
      <c r="D184" s="242">
        <v>2368.91</v>
      </c>
      <c r="E184" s="242">
        <v>1864.68</v>
      </c>
      <c r="F184" s="52">
        <f t="shared" si="31"/>
        <v>78.714683124306134</v>
      </c>
    </row>
    <row r="185" spans="1:6" ht="12.75" customHeight="1" x14ac:dyDescent="0.2">
      <c r="A185" s="53">
        <v>3238</v>
      </c>
      <c r="B185" s="85" t="s">
        <v>413</v>
      </c>
      <c r="C185" s="50" t="s">
        <v>414</v>
      </c>
      <c r="D185" s="242">
        <v>1968.43</v>
      </c>
      <c r="E185" s="242">
        <v>1775.92</v>
      </c>
      <c r="F185" s="52">
        <f t="shared" si="31"/>
        <v>90.22012466788253</v>
      </c>
    </row>
    <row r="186" spans="1:6" ht="12.75" customHeight="1" x14ac:dyDescent="0.2">
      <c r="A186" s="53">
        <v>3239</v>
      </c>
      <c r="B186" s="85" t="s">
        <v>415</v>
      </c>
      <c r="C186" s="50" t="s">
        <v>416</v>
      </c>
      <c r="D186" s="242">
        <v>291.62</v>
      </c>
      <c r="E186" s="242">
        <v>1463.19</v>
      </c>
      <c r="F186" s="52">
        <f t="shared" si="31"/>
        <v>501.74542212468276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9064.26</v>
      </c>
      <c r="E188" s="51">
        <f t="shared" si="43"/>
        <v>11718.69</v>
      </c>
      <c r="F188" s="52">
        <f t="shared" si="31"/>
        <v>129.28457480257626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984.33</v>
      </c>
      <c r="E190" s="242">
        <v>518.13</v>
      </c>
      <c r="F190" s="52">
        <f t="shared" si="31"/>
        <v>52.637834872451307</v>
      </c>
    </row>
    <row r="191" spans="1:6" ht="12.75" customHeight="1" x14ac:dyDescent="0.2">
      <c r="A191" s="53">
        <v>3293</v>
      </c>
      <c r="B191" s="85" t="s">
        <v>425</v>
      </c>
      <c r="C191" s="50" t="s">
        <v>426</v>
      </c>
      <c r="D191" s="242">
        <v>150.68</v>
      </c>
      <c r="E191" s="242">
        <v>249.81</v>
      </c>
      <c r="F191" s="52">
        <f t="shared" si="31"/>
        <v>165.78842580302629</v>
      </c>
    </row>
    <row r="192" spans="1:6" ht="12.75" customHeight="1" x14ac:dyDescent="0.2">
      <c r="A192" s="53">
        <v>3294</v>
      </c>
      <c r="B192" s="85" t="s">
        <v>427</v>
      </c>
      <c r="C192" s="50" t="s">
        <v>428</v>
      </c>
      <c r="D192" s="242">
        <v>176.36</v>
      </c>
      <c r="E192" s="242">
        <v>188.09</v>
      </c>
      <c r="F192" s="52">
        <f t="shared" si="31"/>
        <v>106.65116806532093</v>
      </c>
    </row>
    <row r="193" spans="1:6" ht="12.75" customHeight="1" x14ac:dyDescent="0.2">
      <c r="A193" s="53">
        <v>3295</v>
      </c>
      <c r="B193" s="85" t="s">
        <v>429</v>
      </c>
      <c r="C193" s="50" t="s">
        <v>430</v>
      </c>
      <c r="D193" s="242">
        <v>2024.06</v>
      </c>
      <c r="E193" s="242">
        <v>354.62</v>
      </c>
      <c r="F193" s="52">
        <f t="shared" si="31"/>
        <v>17.520231613687343</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5728.83</v>
      </c>
      <c r="E195" s="242">
        <v>10408.040000000001</v>
      </c>
      <c r="F195" s="52">
        <f t="shared" si="31"/>
        <v>181.67828334930519</v>
      </c>
    </row>
    <row r="196" spans="1:6" ht="12.75" customHeight="1" x14ac:dyDescent="0.2">
      <c r="A196" s="53">
        <v>34</v>
      </c>
      <c r="B196" s="232" t="s">
        <v>435</v>
      </c>
      <c r="C196" s="50" t="s">
        <v>436</v>
      </c>
      <c r="D196" s="51">
        <f t="shared" ref="D196:E196" si="44">D197+D202+D210</f>
        <v>518.83000000000004</v>
      </c>
      <c r="E196" s="51">
        <f t="shared" si="44"/>
        <v>563.91</v>
      </c>
      <c r="F196" s="52">
        <f t="shared" si="31"/>
        <v>108.68878052541294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518.83000000000004</v>
      </c>
      <c r="E210" s="51">
        <f t="shared" si="47"/>
        <v>563.91</v>
      </c>
      <c r="F210" s="52">
        <f t="shared" si="31"/>
        <v>108.68878052541294</v>
      </c>
    </row>
    <row r="211" spans="1:6" ht="12.75" customHeight="1" x14ac:dyDescent="0.2">
      <c r="A211" s="53">
        <v>3431</v>
      </c>
      <c r="B211" s="232" t="s">
        <v>465</v>
      </c>
      <c r="C211" s="50" t="s">
        <v>466</v>
      </c>
      <c r="D211" s="242">
        <v>518.83000000000004</v>
      </c>
      <c r="E211" s="242">
        <v>563.91</v>
      </c>
      <c r="F211" s="52">
        <f t="shared" si="31"/>
        <v>108.68878052541294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11399.3</v>
      </c>
      <c r="E252" s="51">
        <f t="shared" si="63"/>
        <v>9928.9699999999993</v>
      </c>
      <c r="F252" s="52">
        <f t="shared" ref="F252:F258" si="64">IF(D252&lt;&gt;0,IF(E252/D252&gt;=100,"&gt;&gt;100",E252/D252*100),"-")</f>
        <v>87.101576412586738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11399.3</v>
      </c>
      <c r="E259" s="51">
        <f t="shared" si="66"/>
        <v>9928.9699999999993</v>
      </c>
      <c r="F259" s="52">
        <f t="shared" ref="F259:F262" si="67">IF(D259&lt;&gt;0,IF(E259/D259&gt;=100,"&gt;&gt;100",E259/D259*100),"-")</f>
        <v>87.101576412586738</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11399.3</v>
      </c>
      <c r="E261" s="242">
        <v>9928.9699999999993</v>
      </c>
      <c r="F261" s="52">
        <f t="shared" si="67"/>
        <v>87.101576412586738</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317.42</v>
      </c>
      <c r="E263" s="51">
        <f t="shared" si="68"/>
        <v>314.76</v>
      </c>
      <c r="F263" s="52">
        <f t="shared" ref="F263:F267" si="69">IF(D263&lt;&gt;0,IF(E263/D263&gt;=100,"&gt;&gt;100",E263/D263*100),"-")</f>
        <v>99.161993573183778</v>
      </c>
    </row>
    <row r="264" spans="1:6" ht="12.75" customHeight="1" x14ac:dyDescent="0.2">
      <c r="A264" s="53">
        <v>381</v>
      </c>
      <c r="B264" s="85" t="s">
        <v>567</v>
      </c>
      <c r="C264" s="50" t="s">
        <v>568</v>
      </c>
      <c r="D264" s="51">
        <f t="shared" ref="D264:E264" si="70">SUM(D265:D267)</f>
        <v>317.42</v>
      </c>
      <c r="E264" s="51">
        <f t="shared" si="70"/>
        <v>314.76</v>
      </c>
      <c r="F264" s="52">
        <f t="shared" si="69"/>
        <v>99.161993573183778</v>
      </c>
    </row>
    <row r="265" spans="1:6" ht="12.75" customHeight="1" x14ac:dyDescent="0.2">
      <c r="A265" s="53">
        <v>3811</v>
      </c>
      <c r="B265" s="85" t="s">
        <v>569</v>
      </c>
      <c r="C265" s="50" t="s">
        <v>570</v>
      </c>
      <c r="D265" s="242">
        <v>0</v>
      </c>
      <c r="E265" s="242">
        <v>314.76</v>
      </c>
      <c r="F265" s="52" t="str">
        <f t="shared" si="69"/>
        <v>-</v>
      </c>
    </row>
    <row r="266" spans="1:6" ht="12.75" customHeight="1" x14ac:dyDescent="0.2">
      <c r="A266" s="53">
        <v>3812</v>
      </c>
      <c r="B266" s="85" t="s">
        <v>571</v>
      </c>
      <c r="C266" s="50" t="s">
        <v>572</v>
      </c>
      <c r="D266" s="242">
        <v>317.42</v>
      </c>
      <c r="E266" s="242"/>
      <c r="F266" s="52">
        <f t="shared" si="69"/>
        <v>0</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712553.16999999993</v>
      </c>
      <c r="E289" s="51">
        <f t="shared" si="79"/>
        <v>898304.97000000009</v>
      </c>
      <c r="F289" s="52">
        <f t="shared" si="76"/>
        <v>126.06848272108596</v>
      </c>
    </row>
    <row r="290" spans="1:6" ht="12.75" customHeight="1" x14ac:dyDescent="0.2">
      <c r="A290" s="53" t="s">
        <v>608</v>
      </c>
      <c r="B290" s="85" t="s">
        <v>619</v>
      </c>
      <c r="C290" s="50" t="s">
        <v>620</v>
      </c>
      <c r="D290" s="51">
        <f>IF(D6&gt;=D289,D6-D289,0)</f>
        <v>18369.770000000019</v>
      </c>
      <c r="E290" s="51">
        <f>IF(E6&gt;=E289,E6-E289,0)</f>
        <v>10746.289999999921</v>
      </c>
      <c r="F290" s="52">
        <f t="shared" si="76"/>
        <v>58.499861457165281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1195.3</v>
      </c>
      <c r="E292" s="242">
        <v>0</v>
      </c>
      <c r="F292" s="52">
        <f t="shared" si="76"/>
        <v>0</v>
      </c>
    </row>
    <row r="293" spans="1:6" ht="12.75" customHeight="1" x14ac:dyDescent="0.2">
      <c r="A293" s="53">
        <v>92221</v>
      </c>
      <c r="B293" s="85" t="s">
        <v>625</v>
      </c>
      <c r="C293" s="50" t="s">
        <v>626</v>
      </c>
      <c r="D293" s="242">
        <v>0</v>
      </c>
      <c r="E293" s="242">
        <v>2989.82</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22554.89</v>
      </c>
      <c r="E350" s="51">
        <f t="shared" si="95"/>
        <v>12346.41</v>
      </c>
      <c r="F350" s="52">
        <f t="shared" si="81"/>
        <v>54.739393541710911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22554.89</v>
      </c>
      <c r="E363" s="51">
        <f t="shared" si="99"/>
        <v>12346.41</v>
      </c>
      <c r="F363" s="52">
        <f t="shared" si="81"/>
        <v>54.739393541710911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14707.59</v>
      </c>
      <c r="E369" s="51">
        <f t="shared" si="101"/>
        <v>4548.7700000000004</v>
      </c>
      <c r="F369" s="52">
        <f t="shared" si="81"/>
        <v>30.928044635456935</v>
      </c>
    </row>
    <row r="370" spans="1:6" ht="12.75" customHeight="1" x14ac:dyDescent="0.2">
      <c r="A370" s="53">
        <v>4221</v>
      </c>
      <c r="B370" s="85" t="s">
        <v>674</v>
      </c>
      <c r="C370" s="50" t="s">
        <v>766</v>
      </c>
      <c r="D370" s="242">
        <v>9518.49</v>
      </c>
      <c r="E370" s="242">
        <v>835</v>
      </c>
      <c r="F370" s="52">
        <f t="shared" si="81"/>
        <v>8.7723998239216527</v>
      </c>
    </row>
    <row r="371" spans="1:6" ht="12.75" customHeight="1" x14ac:dyDescent="0.2">
      <c r="A371" s="53">
        <v>4222</v>
      </c>
      <c r="B371" s="85" t="s">
        <v>767</v>
      </c>
      <c r="C371" s="50" t="s">
        <v>768</v>
      </c>
      <c r="D371" s="242">
        <v>86.06</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5103.04</v>
      </c>
      <c r="E376" s="242">
        <v>3713.77</v>
      </c>
      <c r="F376" s="52">
        <f t="shared" si="81"/>
        <v>72.77563961873706</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7847.3</v>
      </c>
      <c r="E383" s="51">
        <f t="shared" si="103"/>
        <v>7797.64</v>
      </c>
      <c r="F383" s="52">
        <f t="shared" si="81"/>
        <v>99.367170874058601</v>
      </c>
    </row>
    <row r="384" spans="1:6" ht="12.75" customHeight="1" x14ac:dyDescent="0.2">
      <c r="A384" s="53">
        <v>4241</v>
      </c>
      <c r="B384" s="85" t="s">
        <v>783</v>
      </c>
      <c r="C384" s="50" t="s">
        <v>784</v>
      </c>
      <c r="D384" s="242">
        <v>7847.3</v>
      </c>
      <c r="E384" s="242">
        <v>7797.64</v>
      </c>
      <c r="F384" s="52">
        <f t="shared" si="81"/>
        <v>99.367170874058601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22554.89</v>
      </c>
      <c r="E408" s="51">
        <f t="shared" si="111"/>
        <v>12346.41</v>
      </c>
      <c r="F408" s="52">
        <f t="shared" si="81"/>
        <v>54.739393541710911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730922.94</v>
      </c>
      <c r="E412" s="51">
        <f>E6+E298</f>
        <v>909051.26</v>
      </c>
      <c r="F412" s="52">
        <f t="shared" si="81"/>
        <v>124.37032828659068</v>
      </c>
    </row>
    <row r="413" spans="1:6" ht="12.75" customHeight="1" x14ac:dyDescent="0.2">
      <c r="A413" s="53" t="s">
        <v>608</v>
      </c>
      <c r="B413" s="85" t="s">
        <v>831</v>
      </c>
      <c r="C413" s="50" t="s">
        <v>832</v>
      </c>
      <c r="D413" s="51">
        <f t="shared" ref="D413:E413" si="112">D289+D350</f>
        <v>735108.05999999994</v>
      </c>
      <c r="E413" s="51">
        <f t="shared" si="112"/>
        <v>910651.38000000012</v>
      </c>
      <c r="F413" s="52">
        <f t="shared" si="81"/>
        <v>123.87993406030675</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4185.1199999999953</v>
      </c>
      <c r="E415" s="51">
        <f t="shared" si="114"/>
        <v>1600.1200000001118</v>
      </c>
      <c r="F415" s="52">
        <f t="shared" si="81"/>
        <v>38.233551248234541</v>
      </c>
    </row>
    <row r="416" spans="1:6" ht="12.75" customHeight="1" x14ac:dyDescent="0.2">
      <c r="A416" s="60" t="s">
        <v>837</v>
      </c>
      <c r="B416" s="232" t="s">
        <v>838</v>
      </c>
      <c r="C416" s="61" t="s">
        <v>839</v>
      </c>
      <c r="D416" s="51">
        <f t="shared" ref="D416:E416" si="115">IF(D292-D293+D409-D410&gt;=0,D292-D293+D409-D410,0)</f>
        <v>1195.3</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2989.82</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730922.94</v>
      </c>
      <c r="E639" s="51">
        <f t="shared" si="180"/>
        <v>909051.26</v>
      </c>
      <c r="F639" s="52">
        <f t="shared" si="119"/>
        <v>124.37032828659068</v>
      </c>
    </row>
    <row r="640" spans="1:6" ht="12.75" customHeight="1" x14ac:dyDescent="0.2">
      <c r="A640" s="53" t="s">
        <v>608</v>
      </c>
      <c r="B640" s="85" t="s">
        <v>1277</v>
      </c>
      <c r="C640" s="50" t="s">
        <v>1278</v>
      </c>
      <c r="D640" s="51">
        <f t="shared" ref="D640:E640" si="181">D413+D528</f>
        <v>735108.05999999994</v>
      </c>
      <c r="E640" s="51">
        <f t="shared" si="181"/>
        <v>910651.38000000012</v>
      </c>
      <c r="F640" s="52">
        <f t="shared" si="119"/>
        <v>123.87993406030675</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4185.1199999999953</v>
      </c>
      <c r="E642" s="51">
        <f t="shared" si="183"/>
        <v>1600.1200000001118</v>
      </c>
      <c r="F642" s="52">
        <f t="shared" si="119"/>
        <v>38.233551248234541</v>
      </c>
    </row>
    <row r="643" spans="1:6" ht="24" x14ac:dyDescent="0.2">
      <c r="A643" s="60" t="s">
        <v>1283</v>
      </c>
      <c r="B643" s="85" t="s">
        <v>1284</v>
      </c>
      <c r="C643" s="61" t="s">
        <v>1283</v>
      </c>
      <c r="D643" s="51">
        <f t="shared" ref="D643:E643" si="184">IF(D416-D417+D637-D638&gt;=0,D416-D417+D637-D638,0)</f>
        <v>1195.3</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2989.82</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2989.8199999999952</v>
      </c>
      <c r="E646" s="51">
        <f t="shared" si="187"/>
        <v>4589.9400000001115</v>
      </c>
      <c r="F646" s="52">
        <f t="shared" si="119"/>
        <v>153.51894093959231</v>
      </c>
    </row>
    <row r="647" spans="1:6" ht="24" x14ac:dyDescent="0.2">
      <c r="A647" s="55" t="s">
        <v>1291</v>
      </c>
      <c r="B647" s="233" t="s">
        <v>1292</v>
      </c>
      <c r="C647" s="56" t="s">
        <v>1291</v>
      </c>
      <c r="D647" s="243">
        <v>54635.39</v>
      </c>
      <c r="E647" s="243">
        <v>62610.71</v>
      </c>
      <c r="F647" s="57">
        <f t="shared" si="119"/>
        <v>114.5973516433213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24686.639999999999</v>
      </c>
      <c r="E649" s="242">
        <v>16770.900000000001</v>
      </c>
      <c r="F649" s="52">
        <f t="shared" ref="F649:F724" si="188">IF(D649&lt;&gt;0,IF(E649/D649&gt;=100,"&gt;&gt;100",E649/D649*100),"-")</f>
        <v>67.93512604388448</v>
      </c>
    </row>
    <row r="650" spans="1:6" ht="12.75" customHeight="1" x14ac:dyDescent="0.2">
      <c r="A650" s="53" t="s">
        <v>1296</v>
      </c>
      <c r="B650" s="85" t="s">
        <v>1297</v>
      </c>
      <c r="C650" s="50" t="s">
        <v>1296</v>
      </c>
      <c r="D650" s="242">
        <v>152961.29</v>
      </c>
      <c r="E650" s="242">
        <v>157207.35</v>
      </c>
      <c r="F650" s="52">
        <f t="shared" si="188"/>
        <v>102.77590493647118</v>
      </c>
    </row>
    <row r="651" spans="1:6" ht="12.75" customHeight="1" x14ac:dyDescent="0.2">
      <c r="A651" s="53" t="s">
        <v>1298</v>
      </c>
      <c r="B651" s="85" t="s">
        <v>1299</v>
      </c>
      <c r="C651" s="50" t="s">
        <v>1298</v>
      </c>
      <c r="D651" s="242">
        <v>160877.03</v>
      </c>
      <c r="E651" s="242">
        <v>152787.51999999999</v>
      </c>
      <c r="F651" s="52">
        <f t="shared" si="188"/>
        <v>94.97161900614401</v>
      </c>
    </row>
    <row r="652" spans="1:6" ht="24" x14ac:dyDescent="0.2">
      <c r="A652" s="53">
        <v>11</v>
      </c>
      <c r="B652" s="85" t="s">
        <v>1300</v>
      </c>
      <c r="C652" s="50" t="s">
        <v>1301</v>
      </c>
      <c r="D652" s="51">
        <f t="shared" ref="D652:E652" si="189">+D649+D650-D651</f>
        <v>16770.899999999994</v>
      </c>
      <c r="E652" s="51">
        <f t="shared" si="189"/>
        <v>21190.73000000001</v>
      </c>
      <c r="F652" s="52">
        <f t="shared" si="188"/>
        <v>126.35416107662689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37</v>
      </c>
      <c r="E654" s="262">
        <v>37</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26</v>
      </c>
      <c r="E656" s="262">
        <v>26</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623346.96</v>
      </c>
      <c r="E675" s="242">
        <v>794846.22</v>
      </c>
      <c r="F675" s="52">
        <f t="shared" si="188"/>
        <v>127.51264881439384</v>
      </c>
    </row>
    <row r="676" spans="1:6" ht="24" x14ac:dyDescent="0.2">
      <c r="A676" s="53">
        <v>63613</v>
      </c>
      <c r="B676" s="232" t="s">
        <v>1349</v>
      </c>
      <c r="C676" s="50" t="s">
        <v>1350</v>
      </c>
      <c r="D676" s="242">
        <v>12106.37</v>
      </c>
      <c r="E676" s="242">
        <v>12728.97</v>
      </c>
      <c r="F676" s="52">
        <f t="shared" si="188"/>
        <v>105.14274716533527</v>
      </c>
    </row>
    <row r="677" spans="1:6" ht="24" x14ac:dyDescent="0.2">
      <c r="A677" s="53">
        <v>63622</v>
      </c>
      <c r="B677" s="232" t="s">
        <v>1351</v>
      </c>
      <c r="C677" s="50" t="s">
        <v>1352</v>
      </c>
      <c r="D677" s="242">
        <v>0</v>
      </c>
      <c r="E677" s="242">
        <v>7277.17</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2201.9299999999998</v>
      </c>
      <c r="E716" s="242"/>
      <c r="F716" s="52">
        <f t="shared" si="188"/>
        <v>0</v>
      </c>
    </row>
    <row r="717" spans="1:6" ht="12.75" customHeight="1" x14ac:dyDescent="0.2">
      <c r="A717" s="53">
        <v>31215</v>
      </c>
      <c r="B717" s="85" t="s">
        <v>1413</v>
      </c>
      <c r="C717" s="50" t="s">
        <v>1414</v>
      </c>
      <c r="D717" s="242">
        <v>477.54</v>
      </c>
      <c r="E717" s="242"/>
      <c r="F717" s="52">
        <f t="shared" si="188"/>
        <v>0</v>
      </c>
    </row>
    <row r="718" spans="1:6" ht="12.75" customHeight="1" x14ac:dyDescent="0.2">
      <c r="A718" s="53">
        <v>32121</v>
      </c>
      <c r="B718" s="85" t="s">
        <v>1415</v>
      </c>
      <c r="C718" s="50" t="s">
        <v>1416</v>
      </c>
      <c r="D718" s="242">
        <v>28541.06</v>
      </c>
      <c r="E718" s="242">
        <v>31106.46</v>
      </c>
      <c r="F718" s="52">
        <f t="shared" si="188"/>
        <v>108.98845382757332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1640.46</v>
      </c>
      <c r="E720" s="242">
        <v>1546.27</v>
      </c>
      <c r="F720" s="52">
        <f t="shared" si="188"/>
        <v>94.258317788912862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1303.33</v>
      </c>
      <c r="E722" s="242">
        <v>1167.96</v>
      </c>
      <c r="F722" s="52">
        <f t="shared" si="188"/>
        <v>89.613528423346352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596</v>
      </c>
      <c r="E726" s="242">
        <v>0</v>
      </c>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11399.3</v>
      </c>
      <c r="E828" s="242">
        <v>9928.9699999999993</v>
      </c>
      <c r="F828" s="52">
        <f t="shared" si="190"/>
        <v>87.101576412586738</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87" sqref="E28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635562.51</v>
      </c>
      <c r="E6" s="229">
        <f t="shared" si="0"/>
        <v>634438.24</v>
      </c>
      <c r="F6" s="230">
        <f t="shared" ref="F6:F260" si="1">IF(D6&gt;0,IF(E6/D6&gt;=100,"&gt;&gt;100",E6/D6*100),"-")</f>
        <v>99.823106306254601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558033.56000000006</v>
      </c>
      <c r="E7" s="104">
        <f t="shared" si="2"/>
        <v>550636.79999999993</v>
      </c>
      <c r="F7" s="93">
        <f t="shared" si="1"/>
        <v>98.674495490916328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33300.42</v>
      </c>
      <c r="E8" s="104">
        <f>E9+E10-E11</f>
        <v>33300.42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33300.42</v>
      </c>
      <c r="E9" s="247">
        <v>33300.42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524733.14</v>
      </c>
      <c r="E12" s="104">
        <f t="shared" si="3"/>
        <v>517336.37999999995</v>
      </c>
      <c r="F12" s="93">
        <f t="shared" si="1"/>
        <v>98.590376815155977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472157.13999999996</v>
      </c>
      <c r="E13" s="104">
        <f t="shared" si="4"/>
        <v>460967.38999999996</v>
      </c>
      <c r="F13" s="93">
        <f t="shared" si="1"/>
        <v>97.630079257088013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893392.94</v>
      </c>
      <c r="E15" s="247">
        <v>893392.94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421235.8</v>
      </c>
      <c r="E18" s="247">
        <v>432425.55</v>
      </c>
      <c r="F18" s="93">
        <f t="shared" si="1"/>
        <v>102.65641002023096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30386.800000000047</v>
      </c>
      <c r="E19" s="104">
        <f t="shared" si="5"/>
        <v>35486.299999999988</v>
      </c>
      <c r="F19" s="93">
        <f t="shared" si="1"/>
        <v>116.7819579554278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99734.78</v>
      </c>
      <c r="E20" s="247">
        <v>139728.47</v>
      </c>
      <c r="F20" s="93">
        <f t="shared" si="1"/>
        <v>140.10004333493291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1283.71</v>
      </c>
      <c r="E21" s="247">
        <v>1283.71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529.58000000000004</v>
      </c>
      <c r="E24" s="247">
        <v>529.58000000000004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236910.22</v>
      </c>
      <c r="E26" s="247">
        <v>240623.99</v>
      </c>
      <c r="F26" s="93">
        <f t="shared" si="1"/>
        <v>101.56758539163062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308071.49</v>
      </c>
      <c r="E28" s="247">
        <v>346679.45</v>
      </c>
      <c r="F28" s="93">
        <f t="shared" si="1"/>
        <v>112.53214310743263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22189.200000000004</v>
      </c>
      <c r="E35" s="104">
        <f t="shared" si="7"/>
        <v>20882.690000000002</v>
      </c>
      <c r="F35" s="93">
        <f t="shared" si="1"/>
        <v>94.111955365673381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64574.05</v>
      </c>
      <c r="E36" s="247">
        <v>72438.89</v>
      </c>
      <c r="F36" s="93">
        <f t="shared" si="1"/>
        <v>112.17956748879774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42384.85</v>
      </c>
      <c r="E40" s="247">
        <v>51556.2</v>
      </c>
      <c r="F40" s="93">
        <f t="shared" si="1"/>
        <v>121.63827405311096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20642.25</v>
      </c>
      <c r="E54" s="247">
        <v>20642.25</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20642.25</v>
      </c>
      <c r="E55" s="247">
        <v>20642.25</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77528.95</v>
      </c>
      <c r="E68" s="104">
        <f t="shared" si="13"/>
        <v>83801.440000000002</v>
      </c>
      <c r="F68" s="93">
        <f t="shared" si="1"/>
        <v>108.09051328568233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16770.900000000001</v>
      </c>
      <c r="E69" s="104">
        <f t="shared" si="14"/>
        <v>21190.73</v>
      </c>
      <c r="F69" s="93">
        <f t="shared" si="1"/>
        <v>126.35416107662675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16558.900000000001</v>
      </c>
      <c r="E70" s="104">
        <f t="shared" si="15"/>
        <v>20787.73</v>
      </c>
      <c r="F70" s="93">
        <f t="shared" si="1"/>
        <v>125.53810941548049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16558.900000000001</v>
      </c>
      <c r="E72" s="247">
        <v>20787.73</v>
      </c>
      <c r="F72" s="93">
        <f t="shared" si="1"/>
        <v>125.53810941548049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212</v>
      </c>
      <c r="E76" s="247">
        <v>403</v>
      </c>
      <c r="F76" s="93">
        <f t="shared" si="1"/>
        <v>190.09433962264151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6122.66</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6122.66</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54635.39</v>
      </c>
      <c r="E170" s="104">
        <f t="shared" si="29"/>
        <v>62610.71</v>
      </c>
      <c r="F170" s="93">
        <f t="shared" si="1"/>
        <v>114.5973516433213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54635.39</v>
      </c>
      <c r="E173" s="247">
        <v>62610.71</v>
      </c>
      <c r="F173" s="93">
        <f t="shared" si="1"/>
        <v>114.5973516433213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635562.51000000013</v>
      </c>
      <c r="E175" s="104">
        <f t="shared" si="30"/>
        <v>634438.24000000011</v>
      </c>
      <c r="F175" s="93">
        <f t="shared" si="1"/>
        <v>99.823106306254601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80518.77</v>
      </c>
      <c r="E176" s="104">
        <f t="shared" si="31"/>
        <v>88391.37999999999</v>
      </c>
      <c r="F176" s="93">
        <f t="shared" si="1"/>
        <v>109.77735998699431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62645.650000000009</v>
      </c>
      <c r="E177" s="104">
        <f t="shared" si="32"/>
        <v>70518.259999999995</v>
      </c>
      <c r="F177" s="93">
        <f t="shared" si="1"/>
        <v>112.56689011926603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52335.22</v>
      </c>
      <c r="E178" s="247">
        <v>63948.93</v>
      </c>
      <c r="F178" s="93">
        <f t="shared" si="1"/>
        <v>122.1910025409275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4170.55</v>
      </c>
      <c r="E179" s="247">
        <v>6505.3</v>
      </c>
      <c r="F179" s="93">
        <f t="shared" si="1"/>
        <v>155.98182493915672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17.22</v>
      </c>
      <c r="E180" s="104">
        <f t="shared" si="33"/>
        <v>64.03</v>
      </c>
      <c r="F180" s="93">
        <f t="shared" si="1"/>
        <v>371.83507549361212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17.22</v>
      </c>
      <c r="E183" s="247">
        <v>64.03</v>
      </c>
      <c r="F183" s="93">
        <f t="shared" si="1"/>
        <v>371.83507549361212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6122.66</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17873.12</v>
      </c>
      <c r="E234" s="104">
        <f t="shared" si="40"/>
        <v>17873.12</v>
      </c>
      <c r="F234" s="93">
        <f t="shared" si="1"/>
        <v>100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17873.12</v>
      </c>
      <c r="E236" s="247">
        <v>17873.12</v>
      </c>
      <c r="F236" s="93">
        <f t="shared" si="1"/>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555043.74000000011</v>
      </c>
      <c r="E237" s="104">
        <f t="shared" si="41"/>
        <v>546046.8600000001</v>
      </c>
      <c r="F237" s="93">
        <f t="shared" si="1"/>
        <v>98.379068287483079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558033.56000000006</v>
      </c>
      <c r="E238" s="104">
        <f t="shared" si="42"/>
        <v>550636.80000000005</v>
      </c>
      <c r="F238" s="93">
        <f t="shared" si="1"/>
        <v>98.674495490916343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558033.56000000006</v>
      </c>
      <c r="E239" s="104">
        <f t="shared" si="43"/>
        <v>550636.80000000005</v>
      </c>
      <c r="F239" s="93">
        <f t="shared" si="1"/>
        <v>98.674495490916343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558033.56000000006</v>
      </c>
      <c r="E240" s="247">
        <v>550636.80000000005</v>
      </c>
      <c r="F240" s="93">
        <f t="shared" si="1"/>
        <v>98.674495490916343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-2989.82</v>
      </c>
      <c r="E245" s="104">
        <f t="shared" si="45"/>
        <v>-4589.9399999999996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2989.82</v>
      </c>
      <c r="E250" s="104">
        <f t="shared" si="47"/>
        <v>4589.9399999999996</v>
      </c>
      <c r="F250" s="93">
        <f t="shared" si="1"/>
        <v>153.5189409395883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2989.82</v>
      </c>
      <c r="E251" s="247">
        <v>4589.9399999999996</v>
      </c>
      <c r="F251" s="93">
        <f t="shared" si="1"/>
        <v>153.5189409395883</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7936.7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7936.7</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6122.66</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62645.65</v>
      </c>
      <c r="E288" s="247">
        <v>70518.259999999995</v>
      </c>
      <c r="F288" s="93">
        <f t="shared" si="50"/>
        <v>112.56689011926606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6122.66</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735108.05999999994</v>
      </c>
      <c r="E114" s="81">
        <f t="shared" si="22"/>
        <v>910651.38</v>
      </c>
      <c r="F114" s="63">
        <f t="shared" si="1"/>
        <v>123.87993406030672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732789.83</v>
      </c>
      <c r="E115" s="81">
        <f t="shared" si="23"/>
        <v>910276.62</v>
      </c>
      <c r="F115" s="63">
        <f t="shared" si="1"/>
        <v>124.220695038849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732789.83</v>
      </c>
      <c r="E117" s="249">
        <v>910276.62</v>
      </c>
      <c r="F117" s="63">
        <f t="shared" si="1"/>
        <v>124.220695038849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2318.23</v>
      </c>
      <c r="E126" s="249">
        <v>374.76</v>
      </c>
      <c r="F126" s="63">
        <f t="shared" si="1"/>
        <v>16.165781652381341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735108.05999999994</v>
      </c>
      <c r="E141" s="106">
        <f t="shared" si="28"/>
        <v>910651.38</v>
      </c>
      <c r="F141" s="82">
        <f t="shared" si="1"/>
        <v>123.87993406030672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7" sqref="D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21706.83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21706.83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21706.83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21706.83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62645.65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919091.45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1530.26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905214.77999999991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762720.11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131950.35999999999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615.34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9928.9699999999993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12346.41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911218.84000000008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7652.92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891219.51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751106.4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129615.61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568.53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9928.9699999999993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12346.41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70518.259999999893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70518.259999999995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70518.259999999995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13965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Manuela Šinko</cp:lastModifiedBy>
  <cp:lastPrinted>2024-09-24T08:26:57Z</cp:lastPrinted>
  <dcterms:created xsi:type="dcterms:W3CDTF">2022-04-01T05:14:30Z</dcterms:created>
  <dcterms:modified xsi:type="dcterms:W3CDTF">2025-01-29T12:26:08Z</dcterms:modified>
</cp:coreProperties>
</file>